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pit\Desktop\"/>
    </mc:Choice>
  </mc:AlternateContent>
  <bookViews>
    <workbookView xWindow="0" yWindow="0" windowWidth="23040" windowHeight="9225"/>
  </bookViews>
  <sheets>
    <sheet name="คำชี้แจง" sheetId="7" r:id="rId1"/>
    <sheet name="กรอกชื่อ-สกุลนักเรียน" sheetId="4" r:id="rId2"/>
    <sheet name="กรอกEQ" sheetId="1" r:id="rId3"/>
    <sheet name="สรุปEQ 3 ด้าน (1)" sheetId="2" r:id="rId4"/>
    <sheet name="สรุปEQ 3 ด้าน (2)" sheetId="3" r:id="rId5"/>
    <sheet name="สรุป EQ รายห้อง" sheetId="6" r:id="rId6"/>
  </sheets>
  <definedNames>
    <definedName name="_xlnm.Print_Titles" localSheetId="3">'สรุปEQ 3 ด้าน (1)'!$1:$3</definedName>
    <definedName name="_xlnm.Print_Titles" localSheetId="4">'สรุปEQ 3 ด้าน (2)'!$1:$3</definedName>
  </definedNames>
  <calcPr calcId="162913"/>
</workbook>
</file>

<file path=xl/calcChain.xml><?xml version="1.0" encoding="utf-8"?>
<calcChain xmlns="http://schemas.openxmlformats.org/spreadsheetml/2006/main">
  <c r="C4" i="3" l="1"/>
  <c r="C5" i="3"/>
  <c r="C6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8" i="2"/>
  <c r="C4" i="2"/>
  <c r="C5" i="2"/>
  <c r="C7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6" i="2"/>
  <c r="C4" i="1"/>
  <c r="C5" i="1"/>
  <c r="C6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7" i="1"/>
  <c r="K1" i="6" l="1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C7" i="3"/>
  <c r="B7" i="3"/>
  <c r="B6" i="3"/>
  <c r="B5" i="3"/>
  <c r="B4" i="3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5" i="2"/>
  <c r="B6" i="2"/>
  <c r="B4" i="2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D5" i="1"/>
  <c r="BE5" i="1"/>
  <c r="BF5" i="1"/>
  <c r="BG5" i="1"/>
  <c r="BH5" i="1"/>
  <c r="BI5" i="1"/>
  <c r="BK5" i="1"/>
  <c r="BL5" i="1"/>
  <c r="BM5" i="1"/>
  <c r="BN5" i="1"/>
  <c r="BO5" i="1"/>
  <c r="BP5" i="1"/>
  <c r="BR5" i="1"/>
  <c r="BS5" i="1"/>
  <c r="BT5" i="1"/>
  <c r="BU5" i="1"/>
  <c r="BV5" i="1"/>
  <c r="BW5" i="1"/>
  <c r="BY5" i="1"/>
  <c r="BZ5" i="1"/>
  <c r="CA5" i="1"/>
  <c r="CB5" i="1"/>
  <c r="CC5" i="1"/>
  <c r="CD5" i="1"/>
  <c r="CF5" i="1"/>
  <c r="CG5" i="1"/>
  <c r="CH5" i="1"/>
  <c r="CI5" i="1"/>
  <c r="CJ5" i="1"/>
  <c r="CK5" i="1"/>
  <c r="CM5" i="1"/>
  <c r="CN5" i="1"/>
  <c r="CO5" i="1"/>
  <c r="CP5" i="1"/>
  <c r="CQ5" i="1"/>
  <c r="CR5" i="1"/>
  <c r="CT5" i="1"/>
  <c r="CU5" i="1"/>
  <c r="CV5" i="1"/>
  <c r="CW5" i="1"/>
  <c r="CY5" i="1"/>
  <c r="CZ5" i="1"/>
  <c r="DA5" i="1"/>
  <c r="DB5" i="1"/>
  <c r="DC5" i="1"/>
  <c r="DD5" i="1"/>
  <c r="DF5" i="1"/>
  <c r="DG5" i="1"/>
  <c r="DH5" i="1"/>
  <c r="DI5" i="1"/>
  <c r="DJ5" i="1"/>
  <c r="DK5" i="1"/>
  <c r="BD6" i="1"/>
  <c r="BE6" i="1"/>
  <c r="BF6" i="1"/>
  <c r="BG6" i="1"/>
  <c r="BH6" i="1"/>
  <c r="BI6" i="1"/>
  <c r="BK6" i="1"/>
  <c r="BL6" i="1"/>
  <c r="BM6" i="1"/>
  <c r="BN6" i="1"/>
  <c r="BO6" i="1"/>
  <c r="BP6" i="1"/>
  <c r="BR6" i="1"/>
  <c r="BS6" i="1"/>
  <c r="BT6" i="1"/>
  <c r="BU6" i="1"/>
  <c r="BV6" i="1"/>
  <c r="BW6" i="1"/>
  <c r="BY6" i="1"/>
  <c r="BZ6" i="1"/>
  <c r="CA6" i="1"/>
  <c r="CB6" i="1"/>
  <c r="CC6" i="1"/>
  <c r="CD6" i="1"/>
  <c r="CF6" i="1"/>
  <c r="CG6" i="1"/>
  <c r="CH6" i="1"/>
  <c r="CI6" i="1"/>
  <c r="CJ6" i="1"/>
  <c r="CK6" i="1"/>
  <c r="CM6" i="1"/>
  <c r="CN6" i="1"/>
  <c r="CO6" i="1"/>
  <c r="CP6" i="1"/>
  <c r="CQ6" i="1"/>
  <c r="CR6" i="1"/>
  <c r="CT6" i="1"/>
  <c r="CU6" i="1"/>
  <c r="CV6" i="1"/>
  <c r="CW6" i="1"/>
  <c r="CY6" i="1"/>
  <c r="CZ6" i="1"/>
  <c r="DA6" i="1"/>
  <c r="DB6" i="1"/>
  <c r="DC6" i="1"/>
  <c r="DD6" i="1"/>
  <c r="DF6" i="1"/>
  <c r="DG6" i="1"/>
  <c r="DH6" i="1"/>
  <c r="DI6" i="1"/>
  <c r="DJ6" i="1"/>
  <c r="DK6" i="1"/>
  <c r="BD7" i="1"/>
  <c r="BE7" i="1"/>
  <c r="BF7" i="1"/>
  <c r="BG7" i="1"/>
  <c r="BH7" i="1"/>
  <c r="BI7" i="1"/>
  <c r="BK7" i="1"/>
  <c r="BL7" i="1"/>
  <c r="BM7" i="1"/>
  <c r="BN7" i="1"/>
  <c r="BO7" i="1"/>
  <c r="BP7" i="1"/>
  <c r="BR7" i="1"/>
  <c r="BS7" i="1"/>
  <c r="BT7" i="1"/>
  <c r="BU7" i="1"/>
  <c r="BV7" i="1"/>
  <c r="BW7" i="1"/>
  <c r="BY7" i="1"/>
  <c r="BZ7" i="1"/>
  <c r="CA7" i="1"/>
  <c r="CB7" i="1"/>
  <c r="CC7" i="1"/>
  <c r="CD7" i="1"/>
  <c r="CF7" i="1"/>
  <c r="CG7" i="1"/>
  <c r="CH7" i="1"/>
  <c r="CI7" i="1"/>
  <c r="CJ7" i="1"/>
  <c r="CK7" i="1"/>
  <c r="CM7" i="1"/>
  <c r="CN7" i="1"/>
  <c r="CO7" i="1"/>
  <c r="CP7" i="1"/>
  <c r="CQ7" i="1"/>
  <c r="CR7" i="1"/>
  <c r="CT7" i="1"/>
  <c r="CU7" i="1"/>
  <c r="CV7" i="1"/>
  <c r="CW7" i="1"/>
  <c r="CY7" i="1"/>
  <c r="CZ7" i="1"/>
  <c r="DA7" i="1"/>
  <c r="DB7" i="1"/>
  <c r="DC7" i="1"/>
  <c r="DD7" i="1"/>
  <c r="DF7" i="1"/>
  <c r="DG7" i="1"/>
  <c r="DH7" i="1"/>
  <c r="DI7" i="1"/>
  <c r="DJ7" i="1"/>
  <c r="DK7" i="1"/>
  <c r="BD8" i="1"/>
  <c r="BE8" i="1"/>
  <c r="BF8" i="1"/>
  <c r="BG8" i="1"/>
  <c r="BH8" i="1"/>
  <c r="BI8" i="1"/>
  <c r="BK8" i="1"/>
  <c r="BL8" i="1"/>
  <c r="BM8" i="1"/>
  <c r="BN8" i="1"/>
  <c r="BO8" i="1"/>
  <c r="BP8" i="1"/>
  <c r="BR8" i="1"/>
  <c r="BS8" i="1"/>
  <c r="BT8" i="1"/>
  <c r="BU8" i="1"/>
  <c r="BV8" i="1"/>
  <c r="BW8" i="1"/>
  <c r="BY8" i="1"/>
  <c r="BZ8" i="1"/>
  <c r="CA8" i="1"/>
  <c r="CB8" i="1"/>
  <c r="CC8" i="1"/>
  <c r="CD8" i="1"/>
  <c r="CF8" i="1"/>
  <c r="CG8" i="1"/>
  <c r="CH8" i="1"/>
  <c r="CI8" i="1"/>
  <c r="CJ8" i="1"/>
  <c r="CK8" i="1"/>
  <c r="CM8" i="1"/>
  <c r="CN8" i="1"/>
  <c r="CO8" i="1"/>
  <c r="CP8" i="1"/>
  <c r="CQ8" i="1"/>
  <c r="CR8" i="1"/>
  <c r="CT8" i="1"/>
  <c r="CU8" i="1"/>
  <c r="CV8" i="1"/>
  <c r="CW8" i="1"/>
  <c r="CY8" i="1"/>
  <c r="CZ8" i="1"/>
  <c r="DA8" i="1"/>
  <c r="DB8" i="1"/>
  <c r="DC8" i="1"/>
  <c r="DD8" i="1"/>
  <c r="DF8" i="1"/>
  <c r="DG8" i="1"/>
  <c r="DH8" i="1"/>
  <c r="DI8" i="1"/>
  <c r="DJ8" i="1"/>
  <c r="DK8" i="1"/>
  <c r="BD9" i="1"/>
  <c r="BE9" i="1"/>
  <c r="BF9" i="1"/>
  <c r="BG9" i="1"/>
  <c r="BH9" i="1"/>
  <c r="BI9" i="1"/>
  <c r="BK9" i="1"/>
  <c r="BL9" i="1"/>
  <c r="BM9" i="1"/>
  <c r="BN9" i="1"/>
  <c r="BO9" i="1"/>
  <c r="BP9" i="1"/>
  <c r="BR9" i="1"/>
  <c r="BS9" i="1"/>
  <c r="BT9" i="1"/>
  <c r="BU9" i="1"/>
  <c r="BV9" i="1"/>
  <c r="BW9" i="1"/>
  <c r="BY9" i="1"/>
  <c r="BZ9" i="1"/>
  <c r="CA9" i="1"/>
  <c r="CB9" i="1"/>
  <c r="CC9" i="1"/>
  <c r="CD9" i="1"/>
  <c r="CF9" i="1"/>
  <c r="CG9" i="1"/>
  <c r="CH9" i="1"/>
  <c r="CI9" i="1"/>
  <c r="CJ9" i="1"/>
  <c r="CK9" i="1"/>
  <c r="CM9" i="1"/>
  <c r="CN9" i="1"/>
  <c r="CO9" i="1"/>
  <c r="CP9" i="1"/>
  <c r="CQ9" i="1"/>
  <c r="CR9" i="1"/>
  <c r="CT9" i="1"/>
  <c r="CU9" i="1"/>
  <c r="CV9" i="1"/>
  <c r="CW9" i="1"/>
  <c r="CY9" i="1"/>
  <c r="CZ9" i="1"/>
  <c r="DA9" i="1"/>
  <c r="DB9" i="1"/>
  <c r="DC9" i="1"/>
  <c r="DD9" i="1"/>
  <c r="DF9" i="1"/>
  <c r="DG9" i="1"/>
  <c r="DH9" i="1"/>
  <c r="DI9" i="1"/>
  <c r="DJ9" i="1"/>
  <c r="DK9" i="1"/>
  <c r="BD10" i="1"/>
  <c r="BE10" i="1"/>
  <c r="BF10" i="1"/>
  <c r="BG10" i="1"/>
  <c r="BH10" i="1"/>
  <c r="BI10" i="1"/>
  <c r="BK10" i="1"/>
  <c r="BL10" i="1"/>
  <c r="BM10" i="1"/>
  <c r="BN10" i="1"/>
  <c r="BO10" i="1"/>
  <c r="BP10" i="1"/>
  <c r="BR10" i="1"/>
  <c r="BS10" i="1"/>
  <c r="BT10" i="1"/>
  <c r="BU10" i="1"/>
  <c r="BV10" i="1"/>
  <c r="BW10" i="1"/>
  <c r="BY10" i="1"/>
  <c r="BZ10" i="1"/>
  <c r="CA10" i="1"/>
  <c r="CB10" i="1"/>
  <c r="CC10" i="1"/>
  <c r="CD10" i="1"/>
  <c r="CF10" i="1"/>
  <c r="CG10" i="1"/>
  <c r="CH10" i="1"/>
  <c r="CI10" i="1"/>
  <c r="CJ10" i="1"/>
  <c r="CK10" i="1"/>
  <c r="CM10" i="1"/>
  <c r="CN10" i="1"/>
  <c r="CO10" i="1"/>
  <c r="CP10" i="1"/>
  <c r="CQ10" i="1"/>
  <c r="CR10" i="1"/>
  <c r="CT10" i="1"/>
  <c r="CU10" i="1"/>
  <c r="CV10" i="1"/>
  <c r="CW10" i="1"/>
  <c r="CY10" i="1"/>
  <c r="CZ10" i="1"/>
  <c r="DA10" i="1"/>
  <c r="DB10" i="1"/>
  <c r="DC10" i="1"/>
  <c r="DD10" i="1"/>
  <c r="DF10" i="1"/>
  <c r="DG10" i="1"/>
  <c r="DH10" i="1"/>
  <c r="DI10" i="1"/>
  <c r="DJ10" i="1"/>
  <c r="DK10" i="1"/>
  <c r="BD11" i="1"/>
  <c r="BE11" i="1"/>
  <c r="BF11" i="1"/>
  <c r="BG11" i="1"/>
  <c r="BH11" i="1"/>
  <c r="BI11" i="1"/>
  <c r="BK11" i="1"/>
  <c r="BL11" i="1"/>
  <c r="BM11" i="1"/>
  <c r="BN11" i="1"/>
  <c r="BO11" i="1"/>
  <c r="BP11" i="1"/>
  <c r="BR11" i="1"/>
  <c r="BS11" i="1"/>
  <c r="BT11" i="1"/>
  <c r="BU11" i="1"/>
  <c r="BV11" i="1"/>
  <c r="BW11" i="1"/>
  <c r="BY11" i="1"/>
  <c r="BZ11" i="1"/>
  <c r="CA11" i="1"/>
  <c r="CB11" i="1"/>
  <c r="CC11" i="1"/>
  <c r="CD11" i="1"/>
  <c r="CF11" i="1"/>
  <c r="CG11" i="1"/>
  <c r="CH11" i="1"/>
  <c r="CI11" i="1"/>
  <c r="CJ11" i="1"/>
  <c r="CK11" i="1"/>
  <c r="CM11" i="1"/>
  <c r="CN11" i="1"/>
  <c r="CO11" i="1"/>
  <c r="CP11" i="1"/>
  <c r="CQ11" i="1"/>
  <c r="CR11" i="1"/>
  <c r="CT11" i="1"/>
  <c r="CU11" i="1"/>
  <c r="CV11" i="1"/>
  <c r="CW11" i="1"/>
  <c r="CY11" i="1"/>
  <c r="CZ11" i="1"/>
  <c r="DA11" i="1"/>
  <c r="DB11" i="1"/>
  <c r="DC11" i="1"/>
  <c r="DD11" i="1"/>
  <c r="DF11" i="1"/>
  <c r="DG11" i="1"/>
  <c r="DH11" i="1"/>
  <c r="DI11" i="1"/>
  <c r="DJ11" i="1"/>
  <c r="DK11" i="1"/>
  <c r="BD12" i="1"/>
  <c r="BE12" i="1"/>
  <c r="BF12" i="1"/>
  <c r="BG12" i="1"/>
  <c r="BH12" i="1"/>
  <c r="BI12" i="1"/>
  <c r="BK12" i="1"/>
  <c r="BL12" i="1"/>
  <c r="BM12" i="1"/>
  <c r="BN12" i="1"/>
  <c r="BO12" i="1"/>
  <c r="BP12" i="1"/>
  <c r="BR12" i="1"/>
  <c r="BS12" i="1"/>
  <c r="BT12" i="1"/>
  <c r="BU12" i="1"/>
  <c r="BV12" i="1"/>
  <c r="BW12" i="1"/>
  <c r="BY12" i="1"/>
  <c r="BZ12" i="1"/>
  <c r="CA12" i="1"/>
  <c r="CB12" i="1"/>
  <c r="CC12" i="1"/>
  <c r="CD12" i="1"/>
  <c r="CF12" i="1"/>
  <c r="CG12" i="1"/>
  <c r="CH12" i="1"/>
  <c r="CI12" i="1"/>
  <c r="CJ12" i="1"/>
  <c r="CK12" i="1"/>
  <c r="CM12" i="1"/>
  <c r="CN12" i="1"/>
  <c r="CO12" i="1"/>
  <c r="CP12" i="1"/>
  <c r="CQ12" i="1"/>
  <c r="CR12" i="1"/>
  <c r="CT12" i="1"/>
  <c r="CU12" i="1"/>
  <c r="CV12" i="1"/>
  <c r="CW12" i="1"/>
  <c r="CY12" i="1"/>
  <c r="CZ12" i="1"/>
  <c r="DA12" i="1"/>
  <c r="DB12" i="1"/>
  <c r="DC12" i="1"/>
  <c r="DD12" i="1"/>
  <c r="DF12" i="1"/>
  <c r="DG12" i="1"/>
  <c r="DH12" i="1"/>
  <c r="DI12" i="1"/>
  <c r="DJ12" i="1"/>
  <c r="DK12" i="1"/>
  <c r="BD13" i="1"/>
  <c r="BE13" i="1"/>
  <c r="BF13" i="1"/>
  <c r="BG13" i="1"/>
  <c r="BH13" i="1"/>
  <c r="BI13" i="1"/>
  <c r="BK13" i="1"/>
  <c r="BL13" i="1"/>
  <c r="BM13" i="1"/>
  <c r="BN13" i="1"/>
  <c r="BO13" i="1"/>
  <c r="BP13" i="1"/>
  <c r="BR13" i="1"/>
  <c r="BS13" i="1"/>
  <c r="BT13" i="1"/>
  <c r="BU13" i="1"/>
  <c r="BV13" i="1"/>
  <c r="BW13" i="1"/>
  <c r="BY13" i="1"/>
  <c r="BZ13" i="1"/>
  <c r="CA13" i="1"/>
  <c r="CB13" i="1"/>
  <c r="CC13" i="1"/>
  <c r="CD13" i="1"/>
  <c r="CF13" i="1"/>
  <c r="CG13" i="1"/>
  <c r="CH13" i="1"/>
  <c r="CI13" i="1"/>
  <c r="CJ13" i="1"/>
  <c r="CK13" i="1"/>
  <c r="CM13" i="1"/>
  <c r="CN13" i="1"/>
  <c r="CO13" i="1"/>
  <c r="CP13" i="1"/>
  <c r="CQ13" i="1"/>
  <c r="CR13" i="1"/>
  <c r="CT13" i="1"/>
  <c r="CU13" i="1"/>
  <c r="CV13" i="1"/>
  <c r="CW13" i="1"/>
  <c r="CY13" i="1"/>
  <c r="CZ13" i="1"/>
  <c r="DA13" i="1"/>
  <c r="DB13" i="1"/>
  <c r="DC13" i="1"/>
  <c r="DD13" i="1"/>
  <c r="DF13" i="1"/>
  <c r="DG13" i="1"/>
  <c r="DH13" i="1"/>
  <c r="DI13" i="1"/>
  <c r="DJ13" i="1"/>
  <c r="DK13" i="1"/>
  <c r="BD14" i="1"/>
  <c r="BE14" i="1"/>
  <c r="BF14" i="1"/>
  <c r="BG14" i="1"/>
  <c r="BH14" i="1"/>
  <c r="BI14" i="1"/>
  <c r="BK14" i="1"/>
  <c r="BL14" i="1"/>
  <c r="BM14" i="1"/>
  <c r="BN14" i="1"/>
  <c r="BO14" i="1"/>
  <c r="BP14" i="1"/>
  <c r="BR14" i="1"/>
  <c r="BS14" i="1"/>
  <c r="BT14" i="1"/>
  <c r="BU14" i="1"/>
  <c r="BV14" i="1"/>
  <c r="BW14" i="1"/>
  <c r="BY14" i="1"/>
  <c r="BZ14" i="1"/>
  <c r="CA14" i="1"/>
  <c r="CB14" i="1"/>
  <c r="CC14" i="1"/>
  <c r="CD14" i="1"/>
  <c r="CF14" i="1"/>
  <c r="CG14" i="1"/>
  <c r="CH14" i="1"/>
  <c r="CI14" i="1"/>
  <c r="CJ14" i="1"/>
  <c r="CK14" i="1"/>
  <c r="CM14" i="1"/>
  <c r="CN14" i="1"/>
  <c r="CO14" i="1"/>
  <c r="CP14" i="1"/>
  <c r="CQ14" i="1"/>
  <c r="CR14" i="1"/>
  <c r="CT14" i="1"/>
  <c r="CU14" i="1"/>
  <c r="CV14" i="1"/>
  <c r="CW14" i="1"/>
  <c r="CY14" i="1"/>
  <c r="CZ14" i="1"/>
  <c r="DA14" i="1"/>
  <c r="DB14" i="1"/>
  <c r="DC14" i="1"/>
  <c r="DD14" i="1"/>
  <c r="DF14" i="1"/>
  <c r="DG14" i="1"/>
  <c r="DH14" i="1"/>
  <c r="DI14" i="1"/>
  <c r="DJ14" i="1"/>
  <c r="DK14" i="1"/>
  <c r="BD15" i="1"/>
  <c r="BE15" i="1"/>
  <c r="BF15" i="1"/>
  <c r="BG15" i="1"/>
  <c r="BH15" i="1"/>
  <c r="BI15" i="1"/>
  <c r="BK15" i="1"/>
  <c r="BL15" i="1"/>
  <c r="BM15" i="1"/>
  <c r="BN15" i="1"/>
  <c r="BO15" i="1"/>
  <c r="BP15" i="1"/>
  <c r="BR15" i="1"/>
  <c r="BS15" i="1"/>
  <c r="BT15" i="1"/>
  <c r="BU15" i="1"/>
  <c r="BV15" i="1"/>
  <c r="BW15" i="1"/>
  <c r="BY15" i="1"/>
  <c r="BZ15" i="1"/>
  <c r="CA15" i="1"/>
  <c r="CB15" i="1"/>
  <c r="CC15" i="1"/>
  <c r="CD15" i="1"/>
  <c r="CF15" i="1"/>
  <c r="CG15" i="1"/>
  <c r="CH15" i="1"/>
  <c r="CI15" i="1"/>
  <c r="CJ15" i="1"/>
  <c r="CK15" i="1"/>
  <c r="CM15" i="1"/>
  <c r="CN15" i="1"/>
  <c r="CO15" i="1"/>
  <c r="CP15" i="1"/>
  <c r="CQ15" i="1"/>
  <c r="CR15" i="1"/>
  <c r="CT15" i="1"/>
  <c r="CU15" i="1"/>
  <c r="CV15" i="1"/>
  <c r="CW15" i="1"/>
  <c r="CY15" i="1"/>
  <c r="CZ15" i="1"/>
  <c r="DA15" i="1"/>
  <c r="DB15" i="1"/>
  <c r="DC15" i="1"/>
  <c r="DD15" i="1"/>
  <c r="DF15" i="1"/>
  <c r="DG15" i="1"/>
  <c r="DH15" i="1"/>
  <c r="DI15" i="1"/>
  <c r="DJ15" i="1"/>
  <c r="DK15" i="1"/>
  <c r="BD16" i="1"/>
  <c r="BE16" i="1"/>
  <c r="BF16" i="1"/>
  <c r="BG16" i="1"/>
  <c r="BH16" i="1"/>
  <c r="BI16" i="1"/>
  <c r="BK16" i="1"/>
  <c r="BL16" i="1"/>
  <c r="BM16" i="1"/>
  <c r="BN16" i="1"/>
  <c r="BO16" i="1"/>
  <c r="BP16" i="1"/>
  <c r="BR16" i="1"/>
  <c r="BS16" i="1"/>
  <c r="BT16" i="1"/>
  <c r="BU16" i="1"/>
  <c r="BV16" i="1"/>
  <c r="BW16" i="1"/>
  <c r="BY16" i="1"/>
  <c r="BZ16" i="1"/>
  <c r="CA16" i="1"/>
  <c r="CB16" i="1"/>
  <c r="CC16" i="1"/>
  <c r="CD16" i="1"/>
  <c r="CF16" i="1"/>
  <c r="CG16" i="1"/>
  <c r="CH16" i="1"/>
  <c r="CI16" i="1"/>
  <c r="CJ16" i="1"/>
  <c r="CK16" i="1"/>
  <c r="CM16" i="1"/>
  <c r="CN16" i="1"/>
  <c r="CO16" i="1"/>
  <c r="CP16" i="1"/>
  <c r="CQ16" i="1"/>
  <c r="CR16" i="1"/>
  <c r="CT16" i="1"/>
  <c r="CU16" i="1"/>
  <c r="CV16" i="1"/>
  <c r="CW16" i="1"/>
  <c r="CY16" i="1"/>
  <c r="CZ16" i="1"/>
  <c r="DA16" i="1"/>
  <c r="DB16" i="1"/>
  <c r="DC16" i="1"/>
  <c r="DD16" i="1"/>
  <c r="DF16" i="1"/>
  <c r="DG16" i="1"/>
  <c r="DH16" i="1"/>
  <c r="DI16" i="1"/>
  <c r="DJ16" i="1"/>
  <c r="DK16" i="1"/>
  <c r="BD17" i="1"/>
  <c r="BE17" i="1"/>
  <c r="BF17" i="1"/>
  <c r="BG17" i="1"/>
  <c r="BH17" i="1"/>
  <c r="BI17" i="1"/>
  <c r="BK17" i="1"/>
  <c r="BL17" i="1"/>
  <c r="BM17" i="1"/>
  <c r="BN17" i="1"/>
  <c r="BO17" i="1"/>
  <c r="BP17" i="1"/>
  <c r="BR17" i="1"/>
  <c r="BS17" i="1"/>
  <c r="BT17" i="1"/>
  <c r="BU17" i="1"/>
  <c r="BV17" i="1"/>
  <c r="BW17" i="1"/>
  <c r="BY17" i="1"/>
  <c r="BZ17" i="1"/>
  <c r="CA17" i="1"/>
  <c r="CB17" i="1"/>
  <c r="CC17" i="1"/>
  <c r="CD17" i="1"/>
  <c r="CF17" i="1"/>
  <c r="CG17" i="1"/>
  <c r="CH17" i="1"/>
  <c r="CI17" i="1"/>
  <c r="CJ17" i="1"/>
  <c r="CK17" i="1"/>
  <c r="CM17" i="1"/>
  <c r="CN17" i="1"/>
  <c r="CO17" i="1"/>
  <c r="CP17" i="1"/>
  <c r="CQ17" i="1"/>
  <c r="CR17" i="1"/>
  <c r="CT17" i="1"/>
  <c r="CU17" i="1"/>
  <c r="CV17" i="1"/>
  <c r="CW17" i="1"/>
  <c r="CY17" i="1"/>
  <c r="CZ17" i="1"/>
  <c r="DA17" i="1"/>
  <c r="DB17" i="1"/>
  <c r="DC17" i="1"/>
  <c r="DD17" i="1"/>
  <c r="DF17" i="1"/>
  <c r="DG17" i="1"/>
  <c r="DH17" i="1"/>
  <c r="DI17" i="1"/>
  <c r="DJ17" i="1"/>
  <c r="DK17" i="1"/>
  <c r="BD18" i="1"/>
  <c r="BE18" i="1"/>
  <c r="BF18" i="1"/>
  <c r="BG18" i="1"/>
  <c r="BH18" i="1"/>
  <c r="BI18" i="1"/>
  <c r="BK18" i="1"/>
  <c r="BL18" i="1"/>
  <c r="BM18" i="1"/>
  <c r="BN18" i="1"/>
  <c r="BO18" i="1"/>
  <c r="BP18" i="1"/>
  <c r="BR18" i="1"/>
  <c r="BS18" i="1"/>
  <c r="BT18" i="1"/>
  <c r="BU18" i="1"/>
  <c r="BV18" i="1"/>
  <c r="BW18" i="1"/>
  <c r="BY18" i="1"/>
  <c r="BZ18" i="1"/>
  <c r="CA18" i="1"/>
  <c r="CB18" i="1"/>
  <c r="CC18" i="1"/>
  <c r="CD18" i="1"/>
  <c r="CF18" i="1"/>
  <c r="CG18" i="1"/>
  <c r="CH18" i="1"/>
  <c r="CI18" i="1"/>
  <c r="CJ18" i="1"/>
  <c r="CK18" i="1"/>
  <c r="CM18" i="1"/>
  <c r="CN18" i="1"/>
  <c r="CO18" i="1"/>
  <c r="CP18" i="1"/>
  <c r="CQ18" i="1"/>
  <c r="CR18" i="1"/>
  <c r="CT18" i="1"/>
  <c r="CU18" i="1"/>
  <c r="CV18" i="1"/>
  <c r="CW18" i="1"/>
  <c r="CY18" i="1"/>
  <c r="CZ18" i="1"/>
  <c r="DA18" i="1"/>
  <c r="DB18" i="1"/>
  <c r="DC18" i="1"/>
  <c r="DD18" i="1"/>
  <c r="DF18" i="1"/>
  <c r="DG18" i="1"/>
  <c r="DH18" i="1"/>
  <c r="DI18" i="1"/>
  <c r="DJ18" i="1"/>
  <c r="DK18" i="1"/>
  <c r="BD19" i="1"/>
  <c r="BE19" i="1"/>
  <c r="BF19" i="1"/>
  <c r="BG19" i="1"/>
  <c r="BH19" i="1"/>
  <c r="BI19" i="1"/>
  <c r="BK19" i="1"/>
  <c r="BL19" i="1"/>
  <c r="BM19" i="1"/>
  <c r="BN19" i="1"/>
  <c r="BO19" i="1"/>
  <c r="BP19" i="1"/>
  <c r="BR19" i="1"/>
  <c r="BS19" i="1"/>
  <c r="BT19" i="1"/>
  <c r="BU19" i="1"/>
  <c r="BV19" i="1"/>
  <c r="BW19" i="1"/>
  <c r="BY19" i="1"/>
  <c r="BZ19" i="1"/>
  <c r="CA19" i="1"/>
  <c r="CB19" i="1"/>
  <c r="CC19" i="1"/>
  <c r="CD19" i="1"/>
  <c r="CF19" i="1"/>
  <c r="CG19" i="1"/>
  <c r="CH19" i="1"/>
  <c r="CI19" i="1"/>
  <c r="CJ19" i="1"/>
  <c r="CK19" i="1"/>
  <c r="CM19" i="1"/>
  <c r="CN19" i="1"/>
  <c r="CO19" i="1"/>
  <c r="CP19" i="1"/>
  <c r="CQ19" i="1"/>
  <c r="CR19" i="1"/>
  <c r="CT19" i="1"/>
  <c r="CU19" i="1"/>
  <c r="CV19" i="1"/>
  <c r="CW19" i="1"/>
  <c r="CY19" i="1"/>
  <c r="CZ19" i="1"/>
  <c r="DA19" i="1"/>
  <c r="DB19" i="1"/>
  <c r="DC19" i="1"/>
  <c r="DD19" i="1"/>
  <c r="DF19" i="1"/>
  <c r="DG19" i="1"/>
  <c r="DH19" i="1"/>
  <c r="DI19" i="1"/>
  <c r="DJ19" i="1"/>
  <c r="DK19" i="1"/>
  <c r="BD20" i="1"/>
  <c r="BE20" i="1"/>
  <c r="BF20" i="1"/>
  <c r="BG20" i="1"/>
  <c r="BH20" i="1"/>
  <c r="BI20" i="1"/>
  <c r="BK20" i="1"/>
  <c r="BL20" i="1"/>
  <c r="BM20" i="1"/>
  <c r="BN20" i="1"/>
  <c r="BO20" i="1"/>
  <c r="BP20" i="1"/>
  <c r="BR20" i="1"/>
  <c r="BS20" i="1"/>
  <c r="BT20" i="1"/>
  <c r="BU20" i="1"/>
  <c r="BV20" i="1"/>
  <c r="BW20" i="1"/>
  <c r="BY20" i="1"/>
  <c r="BZ20" i="1"/>
  <c r="CA20" i="1"/>
  <c r="CB20" i="1"/>
  <c r="CC20" i="1"/>
  <c r="CD20" i="1"/>
  <c r="CF20" i="1"/>
  <c r="CG20" i="1"/>
  <c r="CH20" i="1"/>
  <c r="CI20" i="1"/>
  <c r="CJ20" i="1"/>
  <c r="CK20" i="1"/>
  <c r="CM20" i="1"/>
  <c r="CN20" i="1"/>
  <c r="CO20" i="1"/>
  <c r="CP20" i="1"/>
  <c r="CQ20" i="1"/>
  <c r="CR20" i="1"/>
  <c r="CT20" i="1"/>
  <c r="CU20" i="1"/>
  <c r="CV20" i="1"/>
  <c r="CW20" i="1"/>
  <c r="CY20" i="1"/>
  <c r="CZ20" i="1"/>
  <c r="DA20" i="1"/>
  <c r="DB20" i="1"/>
  <c r="DC20" i="1"/>
  <c r="DD20" i="1"/>
  <c r="DF20" i="1"/>
  <c r="DG20" i="1"/>
  <c r="DH20" i="1"/>
  <c r="DI20" i="1"/>
  <c r="DJ20" i="1"/>
  <c r="DK20" i="1"/>
  <c r="BD21" i="1"/>
  <c r="BE21" i="1"/>
  <c r="BF21" i="1"/>
  <c r="BG21" i="1"/>
  <c r="BH21" i="1"/>
  <c r="BI21" i="1"/>
  <c r="BK21" i="1"/>
  <c r="BL21" i="1"/>
  <c r="BM21" i="1"/>
  <c r="BN21" i="1"/>
  <c r="BO21" i="1"/>
  <c r="BP21" i="1"/>
  <c r="BR21" i="1"/>
  <c r="BS21" i="1"/>
  <c r="BT21" i="1"/>
  <c r="BU21" i="1"/>
  <c r="BV21" i="1"/>
  <c r="BW21" i="1"/>
  <c r="BY21" i="1"/>
  <c r="BZ21" i="1"/>
  <c r="CA21" i="1"/>
  <c r="CB21" i="1"/>
  <c r="CC21" i="1"/>
  <c r="CD21" i="1"/>
  <c r="CF21" i="1"/>
  <c r="CG21" i="1"/>
  <c r="CH21" i="1"/>
  <c r="CI21" i="1"/>
  <c r="CJ21" i="1"/>
  <c r="CK21" i="1"/>
  <c r="CM21" i="1"/>
  <c r="CN21" i="1"/>
  <c r="CO21" i="1"/>
  <c r="CP21" i="1"/>
  <c r="CQ21" i="1"/>
  <c r="CR21" i="1"/>
  <c r="CT21" i="1"/>
  <c r="CU21" i="1"/>
  <c r="CV21" i="1"/>
  <c r="CW21" i="1"/>
  <c r="CY21" i="1"/>
  <c r="CZ21" i="1"/>
  <c r="DA21" i="1"/>
  <c r="DB21" i="1"/>
  <c r="DC21" i="1"/>
  <c r="DD21" i="1"/>
  <c r="DF21" i="1"/>
  <c r="DG21" i="1"/>
  <c r="DH21" i="1"/>
  <c r="DI21" i="1"/>
  <c r="DJ21" i="1"/>
  <c r="DK21" i="1"/>
  <c r="BD22" i="1"/>
  <c r="BE22" i="1"/>
  <c r="BF22" i="1"/>
  <c r="BG22" i="1"/>
  <c r="BH22" i="1"/>
  <c r="BI22" i="1"/>
  <c r="BK22" i="1"/>
  <c r="BL22" i="1"/>
  <c r="BM22" i="1"/>
  <c r="BN22" i="1"/>
  <c r="BO22" i="1"/>
  <c r="BP22" i="1"/>
  <c r="BR22" i="1"/>
  <c r="BS22" i="1"/>
  <c r="BT22" i="1"/>
  <c r="BU22" i="1"/>
  <c r="BV22" i="1"/>
  <c r="BW22" i="1"/>
  <c r="BY22" i="1"/>
  <c r="BZ22" i="1"/>
  <c r="CA22" i="1"/>
  <c r="CB22" i="1"/>
  <c r="CC22" i="1"/>
  <c r="CD22" i="1"/>
  <c r="CF22" i="1"/>
  <c r="CG22" i="1"/>
  <c r="CH22" i="1"/>
  <c r="CI22" i="1"/>
  <c r="CJ22" i="1"/>
  <c r="CK22" i="1"/>
  <c r="CM22" i="1"/>
  <c r="CN22" i="1"/>
  <c r="CO22" i="1"/>
  <c r="CP22" i="1"/>
  <c r="CQ22" i="1"/>
  <c r="CR22" i="1"/>
  <c r="CT22" i="1"/>
  <c r="CU22" i="1"/>
  <c r="CV22" i="1"/>
  <c r="CW22" i="1"/>
  <c r="CY22" i="1"/>
  <c r="CZ22" i="1"/>
  <c r="DA22" i="1"/>
  <c r="DB22" i="1"/>
  <c r="DC22" i="1"/>
  <c r="DD22" i="1"/>
  <c r="DF22" i="1"/>
  <c r="DG22" i="1"/>
  <c r="DH22" i="1"/>
  <c r="DI22" i="1"/>
  <c r="DJ22" i="1"/>
  <c r="DK22" i="1"/>
  <c r="BD23" i="1"/>
  <c r="BE23" i="1"/>
  <c r="BF23" i="1"/>
  <c r="BG23" i="1"/>
  <c r="BH23" i="1"/>
  <c r="BI23" i="1"/>
  <c r="BK23" i="1"/>
  <c r="BL23" i="1"/>
  <c r="BM23" i="1"/>
  <c r="BN23" i="1"/>
  <c r="BO23" i="1"/>
  <c r="BP23" i="1"/>
  <c r="BR23" i="1"/>
  <c r="BS23" i="1"/>
  <c r="BT23" i="1"/>
  <c r="BU23" i="1"/>
  <c r="BV23" i="1"/>
  <c r="BW23" i="1"/>
  <c r="BY23" i="1"/>
  <c r="BZ23" i="1"/>
  <c r="CA23" i="1"/>
  <c r="CB23" i="1"/>
  <c r="CC23" i="1"/>
  <c r="CD23" i="1"/>
  <c r="CF23" i="1"/>
  <c r="CG23" i="1"/>
  <c r="CH23" i="1"/>
  <c r="CI23" i="1"/>
  <c r="CJ23" i="1"/>
  <c r="CK23" i="1"/>
  <c r="CM23" i="1"/>
  <c r="CN23" i="1"/>
  <c r="CO23" i="1"/>
  <c r="CP23" i="1"/>
  <c r="CQ23" i="1"/>
  <c r="CR23" i="1"/>
  <c r="CT23" i="1"/>
  <c r="CU23" i="1"/>
  <c r="CV23" i="1"/>
  <c r="CW23" i="1"/>
  <c r="CY23" i="1"/>
  <c r="CZ23" i="1"/>
  <c r="DA23" i="1"/>
  <c r="DB23" i="1"/>
  <c r="DC23" i="1"/>
  <c r="DD23" i="1"/>
  <c r="DF23" i="1"/>
  <c r="DG23" i="1"/>
  <c r="DH23" i="1"/>
  <c r="DI23" i="1"/>
  <c r="DJ23" i="1"/>
  <c r="DK23" i="1"/>
  <c r="BD24" i="1"/>
  <c r="BE24" i="1"/>
  <c r="BF24" i="1"/>
  <c r="BG24" i="1"/>
  <c r="BH24" i="1"/>
  <c r="BI24" i="1"/>
  <c r="BK24" i="1"/>
  <c r="BL24" i="1"/>
  <c r="BM24" i="1"/>
  <c r="BN24" i="1"/>
  <c r="BO24" i="1"/>
  <c r="BP24" i="1"/>
  <c r="BR24" i="1"/>
  <c r="BS24" i="1"/>
  <c r="BT24" i="1"/>
  <c r="BU24" i="1"/>
  <c r="BV24" i="1"/>
  <c r="BW24" i="1"/>
  <c r="BY24" i="1"/>
  <c r="BZ24" i="1"/>
  <c r="CA24" i="1"/>
  <c r="CB24" i="1"/>
  <c r="CC24" i="1"/>
  <c r="CD24" i="1"/>
  <c r="CF24" i="1"/>
  <c r="CG24" i="1"/>
  <c r="CH24" i="1"/>
  <c r="CI24" i="1"/>
  <c r="CJ24" i="1"/>
  <c r="CK24" i="1"/>
  <c r="CM24" i="1"/>
  <c r="CN24" i="1"/>
  <c r="CO24" i="1"/>
  <c r="CP24" i="1"/>
  <c r="CQ24" i="1"/>
  <c r="CR24" i="1"/>
  <c r="CT24" i="1"/>
  <c r="CU24" i="1"/>
  <c r="CV24" i="1"/>
  <c r="CW24" i="1"/>
  <c r="CY24" i="1"/>
  <c r="CZ24" i="1"/>
  <c r="DA24" i="1"/>
  <c r="DB24" i="1"/>
  <c r="DC24" i="1"/>
  <c r="DD24" i="1"/>
  <c r="DF24" i="1"/>
  <c r="DG24" i="1"/>
  <c r="DH24" i="1"/>
  <c r="DI24" i="1"/>
  <c r="DJ24" i="1"/>
  <c r="DK24" i="1"/>
  <c r="BD25" i="1"/>
  <c r="BE25" i="1"/>
  <c r="BF25" i="1"/>
  <c r="BG25" i="1"/>
  <c r="BH25" i="1"/>
  <c r="BI25" i="1"/>
  <c r="BK25" i="1"/>
  <c r="BL25" i="1"/>
  <c r="BM25" i="1"/>
  <c r="BN25" i="1"/>
  <c r="BO25" i="1"/>
  <c r="BP25" i="1"/>
  <c r="BR25" i="1"/>
  <c r="BS25" i="1"/>
  <c r="BT25" i="1"/>
  <c r="BU25" i="1"/>
  <c r="BV25" i="1"/>
  <c r="BW25" i="1"/>
  <c r="BY25" i="1"/>
  <c r="BZ25" i="1"/>
  <c r="CA25" i="1"/>
  <c r="CB25" i="1"/>
  <c r="CC25" i="1"/>
  <c r="CD25" i="1"/>
  <c r="CF25" i="1"/>
  <c r="CG25" i="1"/>
  <c r="CH25" i="1"/>
  <c r="CI25" i="1"/>
  <c r="CJ25" i="1"/>
  <c r="CK25" i="1"/>
  <c r="CM25" i="1"/>
  <c r="CN25" i="1"/>
  <c r="CO25" i="1"/>
  <c r="CP25" i="1"/>
  <c r="CQ25" i="1"/>
  <c r="CR25" i="1"/>
  <c r="CT25" i="1"/>
  <c r="CU25" i="1"/>
  <c r="CV25" i="1"/>
  <c r="CW25" i="1"/>
  <c r="CY25" i="1"/>
  <c r="CZ25" i="1"/>
  <c r="DA25" i="1"/>
  <c r="DB25" i="1"/>
  <c r="DC25" i="1"/>
  <c r="DD25" i="1"/>
  <c r="DF25" i="1"/>
  <c r="DG25" i="1"/>
  <c r="DH25" i="1"/>
  <c r="DI25" i="1"/>
  <c r="DJ25" i="1"/>
  <c r="DK25" i="1"/>
  <c r="DK4" i="1"/>
  <c r="DJ4" i="1"/>
  <c r="DI4" i="1"/>
  <c r="DH4" i="1"/>
  <c r="DG4" i="1"/>
  <c r="DF4" i="1"/>
  <c r="DD4" i="1"/>
  <c r="DB4" i="1"/>
  <c r="DA4" i="1"/>
  <c r="CZ4" i="1"/>
  <c r="CY4" i="1"/>
  <c r="DC4" i="1"/>
  <c r="CW4" i="1"/>
  <c r="CV4" i="1"/>
  <c r="CU4" i="1"/>
  <c r="CT4" i="1"/>
  <c r="CR4" i="1"/>
  <c r="CQ4" i="1"/>
  <c r="CP4" i="1"/>
  <c r="CO4" i="1"/>
  <c r="CN4" i="1"/>
  <c r="CM4" i="1"/>
  <c r="CK4" i="1"/>
  <c r="CJ4" i="1"/>
  <c r="CI4" i="1"/>
  <c r="CH4" i="1"/>
  <c r="CG4" i="1"/>
  <c r="CF4" i="1"/>
  <c r="CD4" i="1"/>
  <c r="CC4" i="1"/>
  <c r="CB4" i="1"/>
  <c r="CA4" i="1"/>
  <c r="BZ4" i="1"/>
  <c r="BY4" i="1"/>
  <c r="BW4" i="1"/>
  <c r="BV4" i="1"/>
  <c r="BU4" i="1"/>
  <c r="BT4" i="1"/>
  <c r="BS4" i="1"/>
  <c r="BR4" i="1"/>
  <c r="BP4" i="1"/>
  <c r="BO4" i="1"/>
  <c r="BN4" i="1"/>
  <c r="BM4" i="1"/>
  <c r="BL4" i="1"/>
  <c r="BK4" i="1"/>
  <c r="BI4" i="1"/>
  <c r="BH4" i="1"/>
  <c r="BG4" i="1"/>
  <c r="BF4" i="1"/>
  <c r="BE4" i="1"/>
  <c r="BD4" i="1"/>
  <c r="DE17" i="1" l="1"/>
  <c r="K17" i="2" s="1"/>
  <c r="K17" i="3" s="1"/>
  <c r="BQ7" i="1"/>
  <c r="E7" i="2" s="1"/>
  <c r="E7" i="3" s="1"/>
  <c r="CX21" i="1"/>
  <c r="J21" i="2" s="1"/>
  <c r="J21" i="3" s="1"/>
  <c r="CL10" i="1"/>
  <c r="H10" i="2" s="1"/>
  <c r="H10" i="3" s="1"/>
  <c r="CS4" i="1"/>
  <c r="I4" i="2" s="1"/>
  <c r="I4" i="3" s="1"/>
  <c r="CS19" i="1"/>
  <c r="I19" i="2" s="1"/>
  <c r="I19" i="3" s="1"/>
  <c r="BX16" i="1"/>
  <c r="F16" i="2" s="1"/>
  <c r="F16" i="3" s="1"/>
  <c r="DE8" i="1"/>
  <c r="K8" i="2" s="1"/>
  <c r="K8" i="3" s="1"/>
  <c r="BX7" i="1"/>
  <c r="F7" i="2" s="1"/>
  <c r="F7" i="3" s="1"/>
  <c r="CX25" i="1"/>
  <c r="J25" i="2" s="1"/>
  <c r="J25" i="3" s="1"/>
  <c r="CL23" i="1"/>
  <c r="H23" i="2" s="1"/>
  <c r="H23" i="3" s="1"/>
  <c r="DE21" i="1"/>
  <c r="K21" i="2" s="1"/>
  <c r="K21" i="3" s="1"/>
  <c r="CE12" i="1"/>
  <c r="G12" i="2" s="1"/>
  <c r="G12" i="3" s="1"/>
  <c r="DL5" i="1"/>
  <c r="L5" i="2" s="1"/>
  <c r="L5" i="3" s="1"/>
  <c r="BQ4" i="1"/>
  <c r="E4" i="2" s="1"/>
  <c r="E4" i="3" s="1"/>
  <c r="BX4" i="1"/>
  <c r="F4" i="2" s="1"/>
  <c r="F4" i="3" s="1"/>
  <c r="CE4" i="1"/>
  <c r="CL4" i="1"/>
  <c r="H4" i="2" s="1"/>
  <c r="H4" i="3" s="1"/>
  <c r="CX4" i="1"/>
  <c r="J4" i="2" s="1"/>
  <c r="J4" i="3" s="1"/>
  <c r="DL4" i="1"/>
  <c r="L4" i="2" s="1"/>
  <c r="L4" i="3" s="1"/>
  <c r="G4" i="2"/>
  <c r="G4" i="3" s="1"/>
  <c r="BX24" i="1"/>
  <c r="F24" i="2" s="1"/>
  <c r="F24" i="3" s="1"/>
  <c r="CL22" i="1"/>
  <c r="H22" i="2" s="1"/>
  <c r="H22" i="3" s="1"/>
  <c r="BQ14" i="1"/>
  <c r="E14" i="2" s="1"/>
  <c r="E14" i="3" s="1"/>
  <c r="CL11" i="1"/>
  <c r="H11" i="2" s="1"/>
  <c r="H11" i="3" s="1"/>
  <c r="BJ4" i="1"/>
  <c r="DL24" i="1"/>
  <c r="L24" i="2" s="1"/>
  <c r="L24" i="3" s="1"/>
  <c r="CE23" i="1"/>
  <c r="CX20" i="1"/>
  <c r="DE19" i="1"/>
  <c r="K19" i="2" s="1"/>
  <c r="K19" i="3" s="1"/>
  <c r="CX19" i="1"/>
  <c r="DL16" i="1"/>
  <c r="L16" i="2" s="1"/>
  <c r="L16" i="3" s="1"/>
  <c r="CE16" i="1"/>
  <c r="BX15" i="1"/>
  <c r="F15" i="2" s="1"/>
  <c r="F15" i="3" s="1"/>
  <c r="CE14" i="1"/>
  <c r="BX14" i="1"/>
  <c r="F14" i="2" s="1"/>
  <c r="F14" i="3" s="1"/>
  <c r="BQ13" i="1"/>
  <c r="E13" i="2" s="1"/>
  <c r="E13" i="3" s="1"/>
  <c r="CL12" i="1"/>
  <c r="H12" i="2" s="1"/>
  <c r="H12" i="3" s="1"/>
  <c r="CX9" i="1"/>
  <c r="DL8" i="1"/>
  <c r="L8" i="2" s="1"/>
  <c r="L8" i="3" s="1"/>
  <c r="CE6" i="1"/>
  <c r="CS18" i="1"/>
  <c r="I18" i="2" s="1"/>
  <c r="I18" i="3" s="1"/>
  <c r="BJ8" i="1"/>
  <c r="CS23" i="1"/>
  <c r="I23" i="2" s="1"/>
  <c r="I23" i="3" s="1"/>
  <c r="CS14" i="1"/>
  <c r="I14" i="2" s="1"/>
  <c r="I14" i="3" s="1"/>
  <c r="DE12" i="1"/>
  <c r="K12" i="2" s="1"/>
  <c r="K12" i="3" s="1"/>
  <c r="DL10" i="1"/>
  <c r="L10" i="2" s="1"/>
  <c r="L10" i="3" s="1"/>
  <c r="BX9" i="1"/>
  <c r="F9" i="2" s="1"/>
  <c r="F9" i="3" s="1"/>
  <c r="CX7" i="1"/>
  <c r="BQ22" i="1"/>
  <c r="E22" i="2" s="1"/>
  <c r="E22" i="3" s="1"/>
  <c r="BX20" i="1"/>
  <c r="F20" i="2" s="1"/>
  <c r="F20" i="3" s="1"/>
  <c r="BQ18" i="1"/>
  <c r="E18" i="2" s="1"/>
  <c r="E18" i="3" s="1"/>
  <c r="CS16" i="1"/>
  <c r="I16" i="2" s="1"/>
  <c r="I16" i="3" s="1"/>
  <c r="CE24" i="1"/>
  <c r="DE22" i="1"/>
  <c r="K22" i="2" s="1"/>
  <c r="K22" i="3" s="1"/>
  <c r="CS22" i="1"/>
  <c r="I22" i="2" s="1"/>
  <c r="I22" i="3" s="1"/>
  <c r="BX21" i="1"/>
  <c r="F21" i="2" s="1"/>
  <c r="F21" i="3" s="1"/>
  <c r="DL20" i="1"/>
  <c r="L20" i="2" s="1"/>
  <c r="L20" i="3" s="1"/>
  <c r="DE20" i="1"/>
  <c r="K20" i="2" s="1"/>
  <c r="K20" i="3" s="1"/>
  <c r="BJ19" i="1"/>
  <c r="CX18" i="1"/>
  <c r="CE17" i="1"/>
  <c r="BJ17" i="1"/>
  <c r="DE15" i="1"/>
  <c r="K15" i="2" s="1"/>
  <c r="K15" i="3" s="1"/>
  <c r="CL15" i="1"/>
  <c r="H15" i="2" s="1"/>
  <c r="H15" i="3" s="1"/>
  <c r="CE15" i="1"/>
  <c r="CS13" i="1"/>
  <c r="I13" i="2" s="1"/>
  <c r="I13" i="3" s="1"/>
  <c r="BX13" i="1"/>
  <c r="F13" i="2" s="1"/>
  <c r="F13" i="3" s="1"/>
  <c r="DL11" i="1"/>
  <c r="L11" i="2" s="1"/>
  <c r="L11" i="3" s="1"/>
  <c r="CS11" i="1"/>
  <c r="I11" i="2" s="1"/>
  <c r="I11" i="3" s="1"/>
  <c r="BJ10" i="1"/>
  <c r="DE9" i="1"/>
  <c r="K9" i="2" s="1"/>
  <c r="K9" i="3" s="1"/>
  <c r="CE8" i="1"/>
  <c r="CX6" i="1"/>
  <c r="CL5" i="1"/>
  <c r="H5" i="2" s="1"/>
  <c r="H5" i="3" s="1"/>
  <c r="DL25" i="1"/>
  <c r="L25" i="2" s="1"/>
  <c r="L25" i="3" s="1"/>
  <c r="DE25" i="1"/>
  <c r="K25" i="2" s="1"/>
  <c r="K25" i="3" s="1"/>
  <c r="CX24" i="1"/>
  <c r="CL24" i="1"/>
  <c r="H24" i="2" s="1"/>
  <c r="H24" i="3" s="1"/>
  <c r="BX25" i="1"/>
  <c r="F25" i="2" s="1"/>
  <c r="F25" i="3" s="1"/>
  <c r="BJ25" i="1"/>
  <c r="DL23" i="1"/>
  <c r="L23" i="2" s="1"/>
  <c r="L23" i="3" s="1"/>
  <c r="CL25" i="1"/>
  <c r="H25" i="2" s="1"/>
  <c r="H25" i="3" s="1"/>
  <c r="CE25" i="1"/>
  <c r="DE24" i="1"/>
  <c r="K24" i="2" s="1"/>
  <c r="K24" i="3" s="1"/>
  <c r="DL22" i="1"/>
  <c r="L22" i="2" s="1"/>
  <c r="L22" i="3" s="1"/>
  <c r="BX22" i="1"/>
  <c r="F22" i="2" s="1"/>
  <c r="F22" i="3" s="1"/>
  <c r="CE21" i="1"/>
  <c r="BQ19" i="1"/>
  <c r="E19" i="2" s="1"/>
  <c r="E19" i="3" s="1"/>
  <c r="BX18" i="1"/>
  <c r="F18" i="2" s="1"/>
  <c r="F18" i="3" s="1"/>
  <c r="CL17" i="1"/>
  <c r="H17" i="2" s="1"/>
  <c r="H17" i="3" s="1"/>
  <c r="CX16" i="1"/>
  <c r="DL15" i="1"/>
  <c r="L15" i="2" s="1"/>
  <c r="L15" i="3" s="1"/>
  <c r="DL14" i="1"/>
  <c r="L14" i="2" s="1"/>
  <c r="L14" i="3" s="1"/>
  <c r="DE14" i="1"/>
  <c r="K14" i="2" s="1"/>
  <c r="K14" i="3" s="1"/>
  <c r="CX14" i="1"/>
  <c r="CX13" i="1"/>
  <c r="BJ12" i="1"/>
  <c r="CE9" i="1"/>
  <c r="CL8" i="1"/>
  <c r="H8" i="2" s="1"/>
  <c r="H8" i="3" s="1"/>
  <c r="DE6" i="1"/>
  <c r="K6" i="2" s="1"/>
  <c r="K6" i="3" s="1"/>
  <c r="BJ5" i="1"/>
  <c r="CX23" i="1"/>
  <c r="CX22" i="1"/>
  <c r="DL21" i="1"/>
  <c r="L21" i="2" s="1"/>
  <c r="L21" i="3" s="1"/>
  <c r="BJ21" i="1"/>
  <c r="BJ20" i="1"/>
  <c r="DL19" i="1"/>
  <c r="L19" i="2" s="1"/>
  <c r="L19" i="3" s="1"/>
  <c r="DE18" i="1"/>
  <c r="K18" i="2" s="1"/>
  <c r="K18" i="3" s="1"/>
  <c r="DL17" i="1"/>
  <c r="L17" i="2" s="1"/>
  <c r="L17" i="3" s="1"/>
  <c r="BQ17" i="1"/>
  <c r="E17" i="2" s="1"/>
  <c r="E17" i="3" s="1"/>
  <c r="CL16" i="1"/>
  <c r="H16" i="2" s="1"/>
  <c r="H16" i="3" s="1"/>
  <c r="CS15" i="1"/>
  <c r="I15" i="2" s="1"/>
  <c r="I15" i="3" s="1"/>
  <c r="CL14" i="1"/>
  <c r="H14" i="2" s="1"/>
  <c r="H14" i="3" s="1"/>
  <c r="CE13" i="1"/>
  <c r="CS12" i="1"/>
  <c r="I12" i="2" s="1"/>
  <c r="I12" i="3" s="1"/>
  <c r="CX11" i="1"/>
  <c r="CX10" i="1"/>
  <c r="CS10" i="1"/>
  <c r="I10" i="2" s="1"/>
  <c r="I10" i="3" s="1"/>
  <c r="DL9" i="1"/>
  <c r="L9" i="2" s="1"/>
  <c r="L9" i="3" s="1"/>
  <c r="BJ9" i="1"/>
  <c r="BQ8" i="1"/>
  <c r="E8" i="2" s="1"/>
  <c r="E8" i="3" s="1"/>
  <c r="CE7" i="1"/>
  <c r="CL6" i="1"/>
  <c r="H6" i="2" s="1"/>
  <c r="H6" i="3" s="1"/>
  <c r="CX5" i="1"/>
  <c r="CS5" i="1"/>
  <c r="I5" i="2" s="1"/>
  <c r="I5" i="3" s="1"/>
  <c r="CS25" i="1"/>
  <c r="I25" i="2" s="1"/>
  <c r="I25" i="3" s="1"/>
  <c r="BQ25" i="1"/>
  <c r="E25" i="2" s="1"/>
  <c r="E25" i="3" s="1"/>
  <c r="CS24" i="1"/>
  <c r="I24" i="2" s="1"/>
  <c r="I24" i="3" s="1"/>
  <c r="BJ24" i="1"/>
  <c r="BJ23" i="1"/>
  <c r="CE22" i="1"/>
  <c r="CL21" i="1"/>
  <c r="H21" i="2" s="1"/>
  <c r="H21" i="3" s="1"/>
  <c r="CL20" i="1"/>
  <c r="H20" i="2" s="1"/>
  <c r="H20" i="3" s="1"/>
  <c r="CE20" i="1"/>
  <c r="BX19" i="1"/>
  <c r="F19" i="2" s="1"/>
  <c r="F19" i="3" s="1"/>
  <c r="CE18" i="1"/>
  <c r="CS17" i="1"/>
  <c r="I17" i="2" s="1"/>
  <c r="I17" i="3" s="1"/>
  <c r="DE16" i="1"/>
  <c r="K16" i="2" s="1"/>
  <c r="K16" i="3" s="1"/>
  <c r="BJ16" i="1"/>
  <c r="BJ15" i="1"/>
  <c r="DE13" i="1"/>
  <c r="K13" i="2" s="1"/>
  <c r="K13" i="3" s="1"/>
  <c r="DL12" i="1"/>
  <c r="L12" i="2" s="1"/>
  <c r="L12" i="3" s="1"/>
  <c r="BQ12" i="1"/>
  <c r="E12" i="2" s="1"/>
  <c r="E12" i="3" s="1"/>
  <c r="BQ11" i="1"/>
  <c r="E11" i="2" s="1"/>
  <c r="E11" i="3" s="1"/>
  <c r="BJ11" i="1"/>
  <c r="BX10" i="1"/>
  <c r="F10" i="2" s="1"/>
  <c r="F10" i="3" s="1"/>
  <c r="BQ10" i="1"/>
  <c r="E10" i="2" s="1"/>
  <c r="E10" i="3" s="1"/>
  <c r="CL9" i="1"/>
  <c r="H9" i="2" s="1"/>
  <c r="H9" i="3" s="1"/>
  <c r="CS8" i="1"/>
  <c r="I8" i="2" s="1"/>
  <c r="I8" i="3" s="1"/>
  <c r="DE7" i="1"/>
  <c r="K7" i="2" s="1"/>
  <c r="K7" i="3" s="1"/>
  <c r="DL6" i="1"/>
  <c r="L6" i="2" s="1"/>
  <c r="L6" i="3" s="1"/>
  <c r="BQ6" i="1"/>
  <c r="E6" i="2" s="1"/>
  <c r="E6" i="3" s="1"/>
  <c r="BJ6" i="1"/>
  <c r="BX5" i="1"/>
  <c r="F5" i="2" s="1"/>
  <c r="F5" i="3" s="1"/>
  <c r="BQ5" i="1"/>
  <c r="E5" i="2" s="1"/>
  <c r="E5" i="3" s="1"/>
  <c r="BQ24" i="1"/>
  <c r="E24" i="2" s="1"/>
  <c r="E24" i="3" s="1"/>
  <c r="DE23" i="1"/>
  <c r="K23" i="2" s="1"/>
  <c r="K23" i="3" s="1"/>
  <c r="BX23" i="1"/>
  <c r="F23" i="2" s="1"/>
  <c r="F23" i="3" s="1"/>
  <c r="BQ23" i="1"/>
  <c r="E23" i="2" s="1"/>
  <c r="E23" i="3" s="1"/>
  <c r="BJ22" i="1"/>
  <c r="CS21" i="1"/>
  <c r="I21" i="2" s="1"/>
  <c r="I21" i="3" s="1"/>
  <c r="BQ21" i="1"/>
  <c r="E21" i="2" s="1"/>
  <c r="E21" i="3" s="1"/>
  <c r="CS20" i="1"/>
  <c r="I20" i="2" s="1"/>
  <c r="I20" i="3" s="1"/>
  <c r="BQ20" i="1"/>
  <c r="E20" i="2" s="1"/>
  <c r="E20" i="3" s="1"/>
  <c r="CL19" i="1"/>
  <c r="H19" i="2" s="1"/>
  <c r="H19" i="3" s="1"/>
  <c r="CE19" i="1"/>
  <c r="DL18" i="1"/>
  <c r="L18" i="2" s="1"/>
  <c r="L18" i="3" s="1"/>
  <c r="CL18" i="1"/>
  <c r="H18" i="2" s="1"/>
  <c r="H18" i="3" s="1"/>
  <c r="BJ18" i="1"/>
  <c r="CX17" i="1"/>
  <c r="BX17" i="1"/>
  <c r="F17" i="2" s="1"/>
  <c r="F17" i="3" s="1"/>
  <c r="BQ16" i="1"/>
  <c r="E16" i="2" s="1"/>
  <c r="E16" i="3" s="1"/>
  <c r="CX15" i="1"/>
  <c r="BQ15" i="1"/>
  <c r="E15" i="2" s="1"/>
  <c r="E15" i="3" s="1"/>
  <c r="BJ14" i="1"/>
  <c r="DL13" i="1"/>
  <c r="L13" i="2" s="1"/>
  <c r="L13" i="3" s="1"/>
  <c r="CL13" i="1"/>
  <c r="H13" i="2" s="1"/>
  <c r="H13" i="3" s="1"/>
  <c r="BJ13" i="1"/>
  <c r="CX12" i="1"/>
  <c r="BX12" i="1"/>
  <c r="F12" i="2" s="1"/>
  <c r="F12" i="3" s="1"/>
  <c r="DE11" i="1"/>
  <c r="K11" i="2" s="1"/>
  <c r="K11" i="3" s="1"/>
  <c r="CE11" i="1"/>
  <c r="BX11" i="1"/>
  <c r="F11" i="2" s="1"/>
  <c r="F11" i="3" s="1"/>
  <c r="DE10" i="1"/>
  <c r="K10" i="2" s="1"/>
  <c r="K10" i="3" s="1"/>
  <c r="CE10" i="1"/>
  <c r="CS9" i="1"/>
  <c r="I9" i="2" s="1"/>
  <c r="I9" i="3" s="1"/>
  <c r="BQ9" i="1"/>
  <c r="E9" i="2" s="1"/>
  <c r="E9" i="3" s="1"/>
  <c r="CX8" i="1"/>
  <c r="BX8" i="1"/>
  <c r="F8" i="2" s="1"/>
  <c r="F8" i="3" s="1"/>
  <c r="DL7" i="1"/>
  <c r="L7" i="2" s="1"/>
  <c r="L7" i="3" s="1"/>
  <c r="CS7" i="1"/>
  <c r="I7" i="2" s="1"/>
  <c r="I7" i="3" s="1"/>
  <c r="CL7" i="1"/>
  <c r="H7" i="2" s="1"/>
  <c r="H7" i="3" s="1"/>
  <c r="BJ7" i="1"/>
  <c r="CS6" i="1"/>
  <c r="I6" i="2" s="1"/>
  <c r="I6" i="3" s="1"/>
  <c r="BX6" i="1"/>
  <c r="F6" i="2" s="1"/>
  <c r="F6" i="3" s="1"/>
  <c r="DE5" i="1"/>
  <c r="K5" i="2" s="1"/>
  <c r="K5" i="3" s="1"/>
  <c r="CE5" i="1"/>
  <c r="DE4" i="1"/>
  <c r="K4" i="2" s="1"/>
  <c r="K4" i="3" s="1"/>
  <c r="DN4" i="1" l="1"/>
  <c r="C5" i="6"/>
  <c r="D7" i="6"/>
  <c r="G6" i="6"/>
  <c r="F6" i="6"/>
  <c r="G5" i="2"/>
  <c r="G5" i="3" s="1"/>
  <c r="DN5" i="1"/>
  <c r="G10" i="2"/>
  <c r="G10" i="3" s="1"/>
  <c r="DN10" i="1"/>
  <c r="I7" i="6"/>
  <c r="I6" i="6"/>
  <c r="I5" i="6"/>
  <c r="J8" i="2"/>
  <c r="J8" i="3" s="1"/>
  <c r="DO8" i="1"/>
  <c r="G11" i="2"/>
  <c r="G11" i="3" s="1"/>
  <c r="DN11" i="1"/>
  <c r="D13" i="2"/>
  <c r="DM13" i="1"/>
  <c r="J17" i="2"/>
  <c r="J17" i="3" s="1"/>
  <c r="DO17" i="1"/>
  <c r="G19" i="2"/>
  <c r="G19" i="3" s="1"/>
  <c r="DN19" i="1"/>
  <c r="D22" i="2"/>
  <c r="DM22" i="1"/>
  <c r="D15" i="2"/>
  <c r="DM15" i="1"/>
  <c r="G18" i="2"/>
  <c r="G18" i="3" s="1"/>
  <c r="DN18" i="1"/>
  <c r="G20" i="2"/>
  <c r="G20" i="3" s="1"/>
  <c r="DN20" i="1"/>
  <c r="D23" i="2"/>
  <c r="DM23" i="1"/>
  <c r="J10" i="2"/>
  <c r="J10" i="3" s="1"/>
  <c r="DO10" i="1"/>
  <c r="D21" i="2"/>
  <c r="DM21" i="1"/>
  <c r="J22" i="2"/>
  <c r="J22" i="3" s="1"/>
  <c r="DO22" i="1"/>
  <c r="D5" i="2"/>
  <c r="DM5" i="1"/>
  <c r="D12" i="2"/>
  <c r="DM12" i="1"/>
  <c r="J14" i="2"/>
  <c r="J14" i="3" s="1"/>
  <c r="DO14" i="1"/>
  <c r="J16" i="2"/>
  <c r="J16" i="3" s="1"/>
  <c r="DO16" i="1"/>
  <c r="G21" i="2"/>
  <c r="G21" i="3" s="1"/>
  <c r="DN21" i="1"/>
  <c r="G25" i="2"/>
  <c r="G25" i="3" s="1"/>
  <c r="DN25" i="1"/>
  <c r="J24" i="2"/>
  <c r="J24" i="3" s="1"/>
  <c r="DO24" i="1"/>
  <c r="G8" i="2"/>
  <c r="G8" i="3" s="1"/>
  <c r="DN8" i="1"/>
  <c r="D10" i="2"/>
  <c r="DM10" i="1"/>
  <c r="D17" i="2"/>
  <c r="DM17" i="1"/>
  <c r="J18" i="2"/>
  <c r="J18" i="3" s="1"/>
  <c r="DO18" i="1"/>
  <c r="G6" i="2"/>
  <c r="G6" i="3" s="1"/>
  <c r="DN6" i="1"/>
  <c r="J9" i="2"/>
  <c r="J9" i="3" s="1"/>
  <c r="DO9" i="1"/>
  <c r="G14" i="2"/>
  <c r="G14" i="3" s="1"/>
  <c r="DN14" i="1"/>
  <c r="G16" i="2"/>
  <c r="G16" i="3" s="1"/>
  <c r="DN16" i="1"/>
  <c r="J19" i="2"/>
  <c r="J19" i="3" s="1"/>
  <c r="DO19" i="1"/>
  <c r="J20" i="2"/>
  <c r="J20" i="3" s="1"/>
  <c r="DO20" i="1"/>
  <c r="DO21" i="1"/>
  <c r="DO25" i="1"/>
  <c r="DN12" i="1"/>
  <c r="DO4" i="1"/>
  <c r="F5" i="6"/>
  <c r="F7" i="6"/>
  <c r="C7" i="6"/>
  <c r="G5" i="6"/>
  <c r="G7" i="6"/>
  <c r="D6" i="6"/>
  <c r="D7" i="2"/>
  <c r="DM7" i="1"/>
  <c r="J12" i="2"/>
  <c r="J12" i="3" s="1"/>
  <c r="DO12" i="1"/>
  <c r="D14" i="2"/>
  <c r="DM14" i="1"/>
  <c r="J15" i="2"/>
  <c r="J15" i="3" s="1"/>
  <c r="DO15" i="1"/>
  <c r="D18" i="2"/>
  <c r="DM18" i="1"/>
  <c r="D6" i="2"/>
  <c r="DM6" i="1"/>
  <c r="D11" i="2"/>
  <c r="DM11" i="1"/>
  <c r="D16" i="2"/>
  <c r="DM16" i="1"/>
  <c r="G22" i="2"/>
  <c r="G22" i="3" s="1"/>
  <c r="DN22" i="1"/>
  <c r="D24" i="2"/>
  <c r="DM24" i="1"/>
  <c r="J5" i="2"/>
  <c r="J5" i="3" s="1"/>
  <c r="DO5" i="1"/>
  <c r="G7" i="2"/>
  <c r="G7" i="3" s="1"/>
  <c r="DN7" i="1"/>
  <c r="D9" i="2"/>
  <c r="DM9" i="1"/>
  <c r="J11" i="2"/>
  <c r="J11" i="3" s="1"/>
  <c r="DO11" i="1"/>
  <c r="G13" i="2"/>
  <c r="G13" i="3" s="1"/>
  <c r="DN13" i="1"/>
  <c r="D20" i="2"/>
  <c r="DM20" i="1"/>
  <c r="J23" i="2"/>
  <c r="J23" i="3" s="1"/>
  <c r="DO23" i="1"/>
  <c r="G9" i="2"/>
  <c r="G9" i="3" s="1"/>
  <c r="DN9" i="1"/>
  <c r="J13" i="2"/>
  <c r="J13" i="3" s="1"/>
  <c r="DO13" i="1"/>
  <c r="D25" i="2"/>
  <c r="DM25" i="1"/>
  <c r="DQ36" i="1"/>
  <c r="J6" i="2"/>
  <c r="J6" i="3" s="1"/>
  <c r="DO6" i="1"/>
  <c r="G15" i="2"/>
  <c r="G15" i="3" s="1"/>
  <c r="DN15" i="1"/>
  <c r="G17" i="2"/>
  <c r="G17" i="3" s="1"/>
  <c r="DN17" i="1"/>
  <c r="D19" i="2"/>
  <c r="DM19" i="1"/>
  <c r="G24" i="2"/>
  <c r="G24" i="3" s="1"/>
  <c r="DN24" i="1"/>
  <c r="J7" i="2"/>
  <c r="J7" i="3" s="1"/>
  <c r="DO7" i="1"/>
  <c r="D8" i="2"/>
  <c r="DM8" i="1"/>
  <c r="G23" i="2"/>
  <c r="G23" i="3" s="1"/>
  <c r="DN23" i="1"/>
  <c r="D4" i="2"/>
  <c r="DM4" i="1"/>
  <c r="C6" i="6"/>
  <c r="D5" i="6"/>
  <c r="D8" i="6" l="1"/>
  <c r="DQ28" i="1"/>
  <c r="DP7" i="1"/>
  <c r="DQ7" i="1" s="1"/>
  <c r="DQ46" i="1"/>
  <c r="H6" i="6"/>
  <c r="DQ26" i="1"/>
  <c r="DP10" i="1"/>
  <c r="DQ10" i="1" s="1"/>
  <c r="I8" i="6"/>
  <c r="DP4" i="1"/>
  <c r="DQ4" i="1" s="1"/>
  <c r="DQ47" i="1"/>
  <c r="DQ48" i="1"/>
  <c r="DP19" i="1"/>
  <c r="DQ19" i="1" s="1"/>
  <c r="DQ32" i="1"/>
  <c r="DQ27" i="1"/>
  <c r="DP5" i="1"/>
  <c r="DQ5" i="1" s="1"/>
  <c r="DP16" i="1"/>
  <c r="DQ16" i="1" s="1"/>
  <c r="C8" i="6"/>
  <c r="DQ50" i="1"/>
  <c r="DQ37" i="1"/>
  <c r="DP25" i="1"/>
  <c r="DQ25" i="1" s="1"/>
  <c r="DP20" i="1"/>
  <c r="DQ20" i="1" s="1"/>
  <c r="DQ30" i="1"/>
  <c r="DP18" i="1"/>
  <c r="DQ18" i="1" s="1"/>
  <c r="DP14" i="1"/>
  <c r="DQ14" i="1" s="1"/>
  <c r="G8" i="6"/>
  <c r="F8" i="6"/>
  <c r="E7" i="6"/>
  <c r="H7" i="6"/>
  <c r="E6" i="6"/>
  <c r="M8" i="2"/>
  <c r="N8" i="2" s="1"/>
  <c r="D8" i="3"/>
  <c r="DQ41" i="1"/>
  <c r="M19" i="2"/>
  <c r="N19" i="2" s="1"/>
  <c r="D19" i="3"/>
  <c r="M25" i="2"/>
  <c r="N25" i="2" s="1"/>
  <c r="D25" i="3"/>
  <c r="M20" i="2"/>
  <c r="N20" i="2" s="1"/>
  <c r="D20" i="3"/>
  <c r="M9" i="2"/>
  <c r="N9" i="2" s="1"/>
  <c r="D9" i="3"/>
  <c r="M24" i="2"/>
  <c r="N24" i="2" s="1"/>
  <c r="D24" i="3"/>
  <c r="M16" i="2"/>
  <c r="N16" i="2" s="1"/>
  <c r="D16" i="3"/>
  <c r="M11" i="2"/>
  <c r="N11" i="2" s="1"/>
  <c r="D11" i="3"/>
  <c r="M6" i="2"/>
  <c r="N6" i="2" s="1"/>
  <c r="D6" i="3"/>
  <c r="M18" i="2"/>
  <c r="N18" i="2" s="1"/>
  <c r="D18" i="3"/>
  <c r="M14" i="2"/>
  <c r="N14" i="2" s="1"/>
  <c r="D14" i="3"/>
  <c r="M7" i="2"/>
  <c r="N7" i="2" s="1"/>
  <c r="D7" i="3"/>
  <c r="E5" i="6"/>
  <c r="DQ31" i="1"/>
  <c r="DQ51" i="1"/>
  <c r="DQ52" i="1"/>
  <c r="DQ45" i="1"/>
  <c r="DQ49" i="1"/>
  <c r="DQ43" i="1"/>
  <c r="DP17" i="1"/>
  <c r="DQ17" i="1" s="1"/>
  <c r="DQ38" i="1"/>
  <c r="DQ33" i="1"/>
  <c r="DP12" i="1"/>
  <c r="DQ12" i="1" s="1"/>
  <c r="DP21" i="1"/>
  <c r="DQ21" i="1" s="1"/>
  <c r="DP23" i="1"/>
  <c r="DQ23" i="1" s="1"/>
  <c r="DP15" i="1"/>
  <c r="DQ15" i="1" s="1"/>
  <c r="DP22" i="1"/>
  <c r="DQ22" i="1" s="1"/>
  <c r="DP13" i="1"/>
  <c r="DQ13" i="1" s="1"/>
  <c r="DP8" i="1"/>
  <c r="DQ8" i="1" s="1"/>
  <c r="H5" i="6"/>
  <c r="M4" i="2"/>
  <c r="N4" i="2" s="1"/>
  <c r="D4" i="3"/>
  <c r="DQ53" i="1"/>
  <c r="DQ29" i="1"/>
  <c r="J7" i="6"/>
  <c r="J6" i="6"/>
  <c r="J5" i="6"/>
  <c r="DQ39" i="1"/>
  <c r="DQ42" i="1"/>
  <c r="DQ44" i="1"/>
  <c r="DQ34" i="1"/>
  <c r="DP24" i="1"/>
  <c r="DQ24" i="1" s="1"/>
  <c r="DP11" i="1"/>
  <c r="DQ11" i="1" s="1"/>
  <c r="DP6" i="1"/>
  <c r="DQ6" i="1" s="1"/>
  <c r="DQ35" i="1"/>
  <c r="DQ40" i="1"/>
  <c r="DP9" i="1"/>
  <c r="DQ9" i="1" s="1"/>
  <c r="M17" i="2"/>
  <c r="N17" i="2" s="1"/>
  <c r="D17" i="3"/>
  <c r="M10" i="2"/>
  <c r="N10" i="2" s="1"/>
  <c r="D10" i="3"/>
  <c r="M12" i="2"/>
  <c r="N12" i="2" s="1"/>
  <c r="D12" i="3"/>
  <c r="M5" i="2"/>
  <c r="N5" i="2" s="1"/>
  <c r="D5" i="3"/>
  <c r="M21" i="2"/>
  <c r="N21" i="2" s="1"/>
  <c r="D21" i="3"/>
  <c r="M23" i="2"/>
  <c r="N23" i="2" s="1"/>
  <c r="D23" i="3"/>
  <c r="M15" i="2"/>
  <c r="N15" i="2" s="1"/>
  <c r="D15" i="3"/>
  <c r="M22" i="2"/>
  <c r="N22" i="2" s="1"/>
  <c r="D22" i="3"/>
  <c r="M13" i="2"/>
  <c r="N13" i="2" s="1"/>
  <c r="D13" i="3"/>
  <c r="J8" i="6" l="1"/>
  <c r="E8" i="6"/>
  <c r="H8" i="6"/>
  <c r="D15" i="6"/>
  <c r="B15" i="6"/>
  <c r="C15" i="6"/>
  <c r="B6" i="6"/>
  <c r="B7" i="6"/>
  <c r="B5" i="6"/>
  <c r="B8" i="6" l="1"/>
  <c r="A15" i="6" s="1"/>
</calcChain>
</file>

<file path=xl/sharedStrings.xml><?xml version="1.0" encoding="utf-8"?>
<sst xmlns="http://schemas.openxmlformats.org/spreadsheetml/2006/main" count="105" uniqueCount="66">
  <si>
    <t>ห้อง</t>
  </si>
  <si>
    <t>ชื่อ - สกุล</t>
  </si>
  <si>
    <t>รวม1</t>
  </si>
  <si>
    <t>รวม2</t>
  </si>
  <si>
    <t>รวม3</t>
  </si>
  <si>
    <t>ทั้งหมด</t>
  </si>
  <si>
    <t>เลขที่</t>
  </si>
  <si>
    <t>ชื่อ  -  สกุล</t>
  </si>
  <si>
    <t>ด้านดี</t>
  </si>
  <si>
    <t>ด้านเก่ง</t>
  </si>
  <si>
    <t>ด้านสุข</t>
  </si>
  <si>
    <t>หมายเหตุ</t>
  </si>
  <si>
    <t xml:space="preserve">รายงานการประเมินความฉลาดทางอารมณ์ (EQ)  </t>
  </si>
  <si>
    <t>รายการประเมิน (ข้อ)</t>
  </si>
  <si>
    <t>ปกติ</t>
  </si>
  <si>
    <t>ผลการประเมิน</t>
  </si>
  <si>
    <t>กลุ่มต่ำกว่าปกติ(คน)</t>
  </si>
  <si>
    <t>กลุ่มปกติ(คน)</t>
  </si>
  <si>
    <t>กลุ่มสูงกว่าปกติ(คน)</t>
  </si>
  <si>
    <t>คะแนน EQ รวม</t>
  </si>
  <si>
    <t>น้อยกว่า 140</t>
  </si>
  <si>
    <t>ต่ำกว่าปกติ</t>
  </si>
  <si>
    <t>สูงกว่าปกติ</t>
  </si>
  <si>
    <t>140 - 170</t>
  </si>
  <si>
    <t>มากว่า 170</t>
  </si>
  <si>
    <t>จำนวนนักเรียน</t>
  </si>
  <si>
    <t>สรุปรวม (คน)</t>
  </si>
  <si>
    <t>แปลผลคะแนน EQ</t>
  </si>
  <si>
    <t>แทนค่า</t>
  </si>
  <si>
    <t>ชั้นมัธยมศึกษาปีที่</t>
  </si>
  <si>
    <t>คำชี้แจงในการกรอก EQ</t>
  </si>
  <si>
    <t>1. แผ่นที่ 1 กรอกชื่อ - สกุลนักเรียน</t>
  </si>
  <si>
    <t>*** หมายเหตุ  ไม่ควรปรับแก้ข้อมูลที่เป็นแถบสีฟ้า ***</t>
  </si>
  <si>
    <t>2. แผ่นที่ 2 กรอกคะแนน รายการประเมิน EQ ของนักเรียนแต่ละคนตามแบบประเมินทั้งหมด 52 ข้อตามความเป็นจริง</t>
  </si>
  <si>
    <t>ไม่จริง</t>
  </si>
  <si>
    <t>จริงบางครั้ง</t>
  </si>
  <si>
    <t>ค่อนข้างจริง</t>
  </si>
  <si>
    <t>จริงมาก</t>
  </si>
  <si>
    <t xml:space="preserve"> </t>
  </si>
  <si>
    <t>ให้ค่าคะแนน ดังต่อไปนี้ =</t>
  </si>
  <si>
    <t xml:space="preserve">3. ปริ้น 1.สรุปEQ 3 ด้าน (1) 2.สรุปEQ 3 ด้าน (2) และ 3. สรุปEQ รายห้อง ทำเป็บรูปเล่มรายงานแบบสรุป EQ </t>
  </si>
  <si>
    <t>*** หมายเหตุ  ไม่ควรปรับแก้ข้อมูล1.สรุปEQ 3 ด้าน (1) 2.สรุปEQ 3 ด้าน (2) และ 3. สรุปEQ รายห้อง ***</t>
  </si>
  <si>
    <t>1/3</t>
  </si>
  <si>
    <t>เด็กชายอรรคเดช  ขันทา</t>
  </si>
  <si>
    <t>เด็กชายเกรียงไกร  มีความดี</t>
  </si>
  <si>
    <t>เด็กชายเฉลิมศักดิ์  เกตุแก้ววัตถุ</t>
  </si>
  <si>
    <t>เด็กชายวุฒิชัย  นิ่มอนงค์</t>
  </si>
  <si>
    <t>เด็กชายอุดมศักดิ์  ศรีม่วง</t>
  </si>
  <si>
    <t>เด็กชายพีรพัฒน์  ไชยโคตร</t>
  </si>
  <si>
    <t>เด็กชายศุภสิน  นราแก้ว</t>
  </si>
  <si>
    <t>เด็กชายกฤษดา  ไกรสกุล</t>
  </si>
  <si>
    <t>เด็กชายภควัตร  ภู่เทศ</t>
  </si>
  <si>
    <t>เด็กชายไวทิน  เหมือนสวัสดิ์</t>
  </si>
  <si>
    <t>เด็กชายธาดากร  พิงไธสงค์</t>
  </si>
  <si>
    <t>เด็กชายกฤษณะ  สมบูรณ์พันธ์</t>
  </si>
  <si>
    <t>เด็กชายสุเมธ  คำทะเนตร</t>
  </si>
  <si>
    <t>เด็กชายณัชพล  จ่าทอง</t>
  </si>
  <si>
    <t>เด็กหญิงสุพัฒธา  สมนาม</t>
  </si>
  <si>
    <t>เด็กหญิงรีนา  ตีวารี</t>
  </si>
  <si>
    <t>เด็กหญิงฐิตินันท์  มูลหงษ์</t>
  </si>
  <si>
    <t>เด็กหญิงณัฐหทัย  เรื่อศรีจันทร์</t>
  </si>
  <si>
    <t>เด็กชายจิรพงษ์  เทียมบุญ</t>
  </si>
  <si>
    <t>เด็กชาย</t>
  </si>
  <si>
    <t>เด็กชายกฤตภูมิ  บุญพอ</t>
  </si>
  <si>
    <t>เด็กชายโขงเข้ม  นันนวล</t>
  </si>
  <si>
    <t>โรงเรียoวัดบวรมงคล         อำเภอบางพลัด         จังหวัดกรุงเทพมหานคร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</si>
</sst>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color theme="4"/>
      <name val="TH SarabunPSK"/>
      <family val="2"/>
    </font>
    <font>
      <b/>
      <sz val="16"/>
      <name val="TH SarabunPSK"/>
      <family val="2"/>
    </font>
    <font>
      <b/>
      <sz val="16"/>
      <color rgb="FF92D05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3"/>
      <color theme="1"/>
      <name val="TH SarabunPSK"/>
      <family val="2"/>
    </font>
    <font>
      <b/>
      <sz val="18"/>
      <name val="TH SarabunPSK"/>
      <family val="2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sz val="14"/>
      <name val="Tahoma"/>
      <family val="2"/>
      <scheme val="minor"/>
    </font>
    <font>
      <b/>
      <u val="double"/>
      <sz val="22"/>
      <color theme="1"/>
      <name val="Tahoma"/>
      <family val="2"/>
      <scheme val="minor"/>
    </font>
    <font>
      <u val="double"/>
      <sz val="11"/>
      <color theme="1"/>
      <name val="Tahoma"/>
      <family val="2"/>
      <scheme val="minor"/>
    </font>
    <font>
      <sz val="28"/>
      <color theme="1"/>
      <name val="TH SarabunPSK"/>
      <family val="2"/>
    </font>
    <font>
      <b/>
      <sz val="2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3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7" fillId="0" borderId="0" xfId="1" applyNumberFormat="1" applyFont="1" applyFill="1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0" fontId="3" fillId="2" borderId="8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/>
    </xf>
    <xf numFmtId="0" fontId="17" fillId="2" borderId="15" xfId="0" applyFont="1" applyFill="1" applyBorder="1"/>
    <xf numFmtId="0" fontId="18" fillId="2" borderId="16" xfId="0" applyFont="1" applyFill="1" applyBorder="1"/>
    <xf numFmtId="0" fontId="0" fillId="2" borderId="16" xfId="0" applyFill="1" applyBorder="1"/>
    <xf numFmtId="0" fontId="0" fillId="2" borderId="12" xfId="0" applyFill="1" applyBorder="1"/>
    <xf numFmtId="0" fontId="0" fillId="2" borderId="17" xfId="0" applyFill="1" applyBorder="1"/>
    <xf numFmtId="0" fontId="0" fillId="2" borderId="0" xfId="0" applyFill="1" applyBorder="1"/>
    <xf numFmtId="0" fontId="0" fillId="2" borderId="13" xfId="0" applyFill="1" applyBorder="1"/>
    <xf numFmtId="0" fontId="14" fillId="2" borderId="17" xfId="0" applyFont="1" applyFill="1" applyBorder="1"/>
    <xf numFmtId="0" fontId="16" fillId="2" borderId="17" xfId="0" applyFont="1" applyFill="1" applyBorder="1"/>
    <xf numFmtId="0" fontId="0" fillId="2" borderId="18" xfId="0" applyFill="1" applyBorder="1"/>
    <xf numFmtId="0" fontId="0" fillId="2" borderId="9" xfId="0" applyFill="1" applyBorder="1"/>
    <xf numFmtId="0" fontId="0" fillId="2" borderId="14" xfId="0" applyFill="1" applyBorder="1"/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15" fillId="2" borderId="17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0" borderId="9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 vertical="center"/>
    </xf>
  </cellXfs>
  <cellStyles count="2">
    <cellStyle name="Normal 2" xfId="1"/>
    <cellStyle name="ปกติ" xfId="0" builtinId="0"/>
  </cellStyles>
  <dxfs count="0"/>
  <tableStyles count="0" defaultTableStyle="TableStyleMedium2" defaultPivotStyle="PivotStyleLight16"/>
  <colors>
    <mruColors>
      <color rgb="FF00C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0110-40B4-84DD-B045FDE8B050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0110-40B4-84DD-B045FDE8B050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0110-40B4-84DD-B045FDE8B050}"/>
              </c:ext>
            </c:extLst>
          </c:dPt>
          <c:cat>
            <c:multiLvlStrRef>
              <c:f>'สรุป EQ รายห้อง'!$B$13:$D$14</c:f>
              <c:multiLvlStrCache>
                <c:ptCount val="3"/>
                <c:lvl>
                  <c:pt idx="0">
                    <c:v>น้อยกว่า 140</c:v>
                  </c:pt>
                  <c:pt idx="1">
                    <c:v>140 - 170</c:v>
                  </c:pt>
                  <c:pt idx="2">
                    <c:v>มากว่า 170</c:v>
                  </c:pt>
                </c:lvl>
                <c:lvl>
                  <c:pt idx="0">
                    <c:v>ต่ำกว่าปกติ</c:v>
                  </c:pt>
                  <c:pt idx="1">
                    <c:v>ปกติ</c:v>
                  </c:pt>
                  <c:pt idx="2">
                    <c:v>สูงกว่าปกติ</c:v>
                  </c:pt>
                </c:lvl>
              </c:multiLvlStrCache>
            </c:multiLvlStrRef>
          </c:cat>
          <c:val>
            <c:numRef>
              <c:f>'สรุป EQ รายห้อง'!$B$15:$D$15</c:f>
              <c:numCache>
                <c:formatCode>General</c:formatCode>
                <c:ptCount val="3"/>
                <c:pt idx="0">
                  <c:v>7</c:v>
                </c:pt>
                <c:pt idx="1">
                  <c:v>10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10-40B4-84DD-B045FDE8B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559104"/>
        <c:axId val="118560640"/>
        <c:axId val="0"/>
      </c:bar3DChart>
      <c:catAx>
        <c:axId val="11855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560640"/>
        <c:crosses val="autoZero"/>
        <c:auto val="1"/>
        <c:lblAlgn val="ctr"/>
        <c:lblOffset val="100"/>
        <c:noMultiLvlLbl val="0"/>
      </c:catAx>
      <c:valAx>
        <c:axId val="118560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559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10</xdr:row>
      <xdr:rowOff>33337</xdr:rowOff>
    </xdr:from>
    <xdr:to>
      <xdr:col>10</xdr:col>
      <xdr:colOff>904875</xdr:colOff>
      <xdr:row>20</xdr:row>
      <xdr:rowOff>42862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tabSelected="1" zoomScaleNormal="100" workbookViewId="0">
      <selection activeCell="I19" sqref="I19"/>
    </sheetView>
  </sheetViews>
  <sheetFormatPr defaultRowHeight="14.25" x14ac:dyDescent="0.2"/>
  <sheetData>
    <row r="2" spans="2:14" ht="15" thickBot="1" x14ac:dyDescent="0.25"/>
    <row r="3" spans="2:14" ht="27" x14ac:dyDescent="0.35">
      <c r="B3" s="42" t="s">
        <v>30</v>
      </c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</row>
    <row r="4" spans="2:14" x14ac:dyDescent="0.2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2:14" ht="18" x14ac:dyDescent="0.25">
      <c r="B5" s="49" t="s">
        <v>31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2:14" x14ac:dyDescent="0.2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2:14" ht="18" x14ac:dyDescent="0.25">
      <c r="B7" s="49" t="s">
        <v>33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2:14" ht="84" x14ac:dyDescent="0.2">
      <c r="B8" s="46"/>
      <c r="C8" s="54" t="s">
        <v>39</v>
      </c>
      <c r="D8" s="54"/>
      <c r="E8" s="54"/>
      <c r="F8" s="54"/>
      <c r="G8" s="35" t="s">
        <v>34</v>
      </c>
      <c r="H8" s="35" t="s">
        <v>35</v>
      </c>
      <c r="I8" s="35" t="s">
        <v>36</v>
      </c>
      <c r="J8" s="35" t="s">
        <v>37</v>
      </c>
      <c r="K8" s="47"/>
      <c r="L8" s="47"/>
      <c r="M8" s="47"/>
      <c r="N8" s="48"/>
    </row>
    <row r="9" spans="2:14" ht="21" x14ac:dyDescent="0.25">
      <c r="B9" s="49"/>
      <c r="C9" s="54"/>
      <c r="D9" s="54"/>
      <c r="E9" s="54"/>
      <c r="F9" s="54"/>
      <c r="G9" s="35">
        <v>1</v>
      </c>
      <c r="H9" s="35">
        <v>2</v>
      </c>
      <c r="I9" s="35">
        <v>3</v>
      </c>
      <c r="J9" s="35">
        <v>4</v>
      </c>
      <c r="K9" s="47"/>
      <c r="L9" s="47"/>
      <c r="M9" s="47"/>
      <c r="N9" s="48"/>
    </row>
    <row r="10" spans="2:14" ht="21" x14ac:dyDescent="0.2">
      <c r="B10" s="46"/>
      <c r="C10" s="54"/>
      <c r="D10" s="55"/>
      <c r="E10" s="55"/>
      <c r="F10" s="55"/>
      <c r="G10" s="35"/>
      <c r="H10" s="56"/>
      <c r="I10" s="56"/>
      <c r="J10" s="56"/>
      <c r="K10" s="47"/>
      <c r="L10" s="47"/>
      <c r="M10" s="47"/>
      <c r="N10" s="48"/>
    </row>
    <row r="11" spans="2:14" x14ac:dyDescent="0.2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2:14" ht="18" x14ac:dyDescent="0.25">
      <c r="B12" s="50" t="s">
        <v>40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2:14" x14ac:dyDescent="0.2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2:14" x14ac:dyDescent="0.2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2:14" ht="18" x14ac:dyDescent="0.25">
      <c r="B15" s="63" t="s">
        <v>41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2:14" ht="15" thickBot="1" x14ac:dyDescent="0.25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2:2" x14ac:dyDescent="0.2">
      <c r="B17" t="s">
        <v>38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15" workbookViewId="0">
      <selection activeCell="A25" sqref="A25:A52"/>
    </sheetView>
  </sheetViews>
  <sheetFormatPr defaultRowHeight="14.25" x14ac:dyDescent="0.2"/>
  <cols>
    <col min="1" max="1" width="8.5" customWidth="1"/>
    <col min="2" max="2" width="8.125" customWidth="1"/>
    <col min="3" max="3" width="25.125" customWidth="1"/>
  </cols>
  <sheetData>
    <row r="1" spans="1:3" ht="15" thickBot="1" x14ac:dyDescent="0.25">
      <c r="A1" s="64" t="s">
        <v>6</v>
      </c>
      <c r="B1" s="64" t="s">
        <v>0</v>
      </c>
      <c r="C1" s="64" t="s">
        <v>1</v>
      </c>
    </row>
    <row r="2" spans="1:3" ht="15" thickBot="1" x14ac:dyDescent="0.25">
      <c r="A2" s="64"/>
      <c r="B2" s="64"/>
      <c r="C2" s="64"/>
    </row>
    <row r="3" spans="1:3" ht="21" x14ac:dyDescent="0.35">
      <c r="A3" s="14">
        <v>1</v>
      </c>
      <c r="B3" s="21" t="s">
        <v>42</v>
      </c>
      <c r="C3" s="15" t="s">
        <v>43</v>
      </c>
    </row>
    <row r="4" spans="1:3" ht="21" x14ac:dyDescent="0.35">
      <c r="A4" s="4">
        <v>2</v>
      </c>
      <c r="B4" s="21" t="s">
        <v>42</v>
      </c>
      <c r="C4" s="13" t="s">
        <v>44</v>
      </c>
    </row>
    <row r="5" spans="1:3" ht="21" x14ac:dyDescent="0.35">
      <c r="A5" s="4">
        <v>3</v>
      </c>
      <c r="B5" s="21" t="s">
        <v>42</v>
      </c>
      <c r="C5" s="13" t="s">
        <v>45</v>
      </c>
    </row>
    <row r="6" spans="1:3" ht="21" x14ac:dyDescent="0.35">
      <c r="A6" s="4">
        <v>4</v>
      </c>
      <c r="B6" s="21" t="s">
        <v>42</v>
      </c>
      <c r="C6" s="13" t="s">
        <v>46</v>
      </c>
    </row>
    <row r="7" spans="1:3" ht="21" x14ac:dyDescent="0.35">
      <c r="A7" s="4">
        <v>5</v>
      </c>
      <c r="B7" s="21" t="s">
        <v>42</v>
      </c>
      <c r="C7" s="13" t="s">
        <v>47</v>
      </c>
    </row>
    <row r="8" spans="1:3" ht="21" x14ac:dyDescent="0.35">
      <c r="A8" s="4">
        <v>6</v>
      </c>
      <c r="B8" s="21" t="s">
        <v>42</v>
      </c>
      <c r="C8" s="13" t="s">
        <v>48</v>
      </c>
    </row>
    <row r="9" spans="1:3" ht="21" x14ac:dyDescent="0.35">
      <c r="A9" s="4">
        <v>7</v>
      </c>
      <c r="B9" s="21" t="s">
        <v>42</v>
      </c>
      <c r="C9" s="13" t="s">
        <v>49</v>
      </c>
    </row>
    <row r="10" spans="1:3" ht="21" x14ac:dyDescent="0.35">
      <c r="A10" s="4">
        <v>8</v>
      </c>
      <c r="B10" s="21" t="s">
        <v>42</v>
      </c>
      <c r="C10" s="13" t="s">
        <v>50</v>
      </c>
    </row>
    <row r="11" spans="1:3" ht="21" x14ac:dyDescent="0.35">
      <c r="A11" s="4">
        <v>9</v>
      </c>
      <c r="B11" s="21" t="s">
        <v>42</v>
      </c>
      <c r="C11" s="13" t="s">
        <v>51</v>
      </c>
    </row>
    <row r="12" spans="1:3" ht="21" x14ac:dyDescent="0.35">
      <c r="A12" s="4">
        <v>10</v>
      </c>
      <c r="B12" s="21" t="s">
        <v>42</v>
      </c>
      <c r="C12" s="13" t="s">
        <v>52</v>
      </c>
    </row>
    <row r="13" spans="1:3" ht="21" x14ac:dyDescent="0.35">
      <c r="A13" s="4">
        <v>11</v>
      </c>
      <c r="B13" s="21" t="s">
        <v>42</v>
      </c>
      <c r="C13" s="13" t="s">
        <v>53</v>
      </c>
    </row>
    <row r="14" spans="1:3" ht="21" x14ac:dyDescent="0.35">
      <c r="A14" s="4">
        <v>12</v>
      </c>
      <c r="B14" s="21" t="s">
        <v>42</v>
      </c>
      <c r="C14" s="13" t="s">
        <v>54</v>
      </c>
    </row>
    <row r="15" spans="1:3" ht="21" x14ac:dyDescent="0.35">
      <c r="A15" s="4">
        <v>13</v>
      </c>
      <c r="B15" s="21" t="s">
        <v>42</v>
      </c>
      <c r="C15" s="13" t="s">
        <v>55</v>
      </c>
    </row>
    <row r="16" spans="1:3" ht="21" x14ac:dyDescent="0.35">
      <c r="A16" s="4">
        <v>14</v>
      </c>
      <c r="B16" s="21" t="s">
        <v>42</v>
      </c>
      <c r="C16" s="13" t="s">
        <v>56</v>
      </c>
    </row>
    <row r="17" spans="1:3" ht="21" x14ac:dyDescent="0.35">
      <c r="A17" s="4">
        <v>15</v>
      </c>
      <c r="B17" s="21" t="s">
        <v>42</v>
      </c>
      <c r="C17" s="13" t="s">
        <v>57</v>
      </c>
    </row>
    <row r="18" spans="1:3" ht="21" x14ac:dyDescent="0.35">
      <c r="A18" s="4">
        <v>16</v>
      </c>
      <c r="B18" s="21" t="s">
        <v>42</v>
      </c>
      <c r="C18" s="13" t="s">
        <v>58</v>
      </c>
    </row>
    <row r="19" spans="1:3" ht="21" x14ac:dyDescent="0.35">
      <c r="A19" s="4">
        <v>17</v>
      </c>
      <c r="B19" s="21" t="s">
        <v>42</v>
      </c>
      <c r="C19" s="13" t="s">
        <v>59</v>
      </c>
    </row>
    <row r="20" spans="1:3" ht="21" x14ac:dyDescent="0.35">
      <c r="A20" s="4">
        <v>18</v>
      </c>
      <c r="B20" s="21" t="s">
        <v>42</v>
      </c>
      <c r="C20" s="13" t="s">
        <v>60</v>
      </c>
    </row>
    <row r="21" spans="1:3" ht="21" x14ac:dyDescent="0.35">
      <c r="A21" s="4">
        <v>19</v>
      </c>
      <c r="B21" s="21" t="s">
        <v>42</v>
      </c>
      <c r="C21" s="13" t="s">
        <v>61</v>
      </c>
    </row>
    <row r="22" spans="1:3" ht="21" x14ac:dyDescent="0.35">
      <c r="A22" s="4">
        <v>20</v>
      </c>
      <c r="B22" s="21" t="s">
        <v>42</v>
      </c>
      <c r="C22" s="13" t="s">
        <v>62</v>
      </c>
    </row>
    <row r="23" spans="1:3" ht="21" x14ac:dyDescent="0.35">
      <c r="A23" s="4">
        <v>21</v>
      </c>
      <c r="B23" s="21" t="s">
        <v>42</v>
      </c>
      <c r="C23" s="13" t="s">
        <v>63</v>
      </c>
    </row>
    <row r="24" spans="1:3" ht="21" x14ac:dyDescent="0.35">
      <c r="A24" s="4">
        <v>22</v>
      </c>
      <c r="B24" s="21" t="s">
        <v>42</v>
      </c>
      <c r="C24" s="13" t="s">
        <v>64</v>
      </c>
    </row>
    <row r="25" spans="1:3" ht="21" x14ac:dyDescent="0.35">
      <c r="A25" s="4"/>
      <c r="B25" s="21"/>
      <c r="C25" s="13"/>
    </row>
    <row r="26" spans="1:3" ht="21" x14ac:dyDescent="0.35">
      <c r="A26" s="4"/>
      <c r="B26" s="21"/>
      <c r="C26" s="13"/>
    </row>
    <row r="27" spans="1:3" ht="21" x14ac:dyDescent="0.35">
      <c r="A27" s="4"/>
      <c r="B27" s="21"/>
      <c r="C27" s="13"/>
    </row>
    <row r="28" spans="1:3" ht="21" x14ac:dyDescent="0.35">
      <c r="A28" s="4"/>
      <c r="B28" s="21"/>
      <c r="C28" s="13"/>
    </row>
    <row r="29" spans="1:3" ht="21" x14ac:dyDescent="0.35">
      <c r="A29" s="4"/>
      <c r="B29" s="21"/>
      <c r="C29" s="13"/>
    </row>
    <row r="30" spans="1:3" ht="21" x14ac:dyDescent="0.35">
      <c r="A30" s="4"/>
      <c r="B30" s="21"/>
      <c r="C30" s="13"/>
    </row>
    <row r="31" spans="1:3" ht="21" x14ac:dyDescent="0.35">
      <c r="A31" s="4"/>
      <c r="B31" s="21"/>
      <c r="C31" s="13"/>
    </row>
    <row r="32" spans="1:3" ht="21" x14ac:dyDescent="0.35">
      <c r="A32" s="4"/>
      <c r="B32" s="21"/>
      <c r="C32" s="13"/>
    </row>
    <row r="33" spans="1:3" ht="21" x14ac:dyDescent="0.35">
      <c r="A33" s="4"/>
      <c r="B33" s="21"/>
      <c r="C33" s="13"/>
    </row>
    <row r="34" spans="1:3" ht="21" x14ac:dyDescent="0.35">
      <c r="A34" s="4"/>
      <c r="B34" s="21"/>
      <c r="C34" s="13"/>
    </row>
    <row r="35" spans="1:3" ht="21" x14ac:dyDescent="0.35">
      <c r="A35" s="4"/>
      <c r="B35" s="21"/>
      <c r="C35" s="13"/>
    </row>
    <row r="36" spans="1:3" ht="21" x14ac:dyDescent="0.35">
      <c r="A36" s="4"/>
      <c r="B36" s="21"/>
      <c r="C36" s="13"/>
    </row>
    <row r="37" spans="1:3" ht="21" x14ac:dyDescent="0.35">
      <c r="A37" s="4"/>
      <c r="B37" s="21"/>
      <c r="C37" s="13"/>
    </row>
    <row r="38" spans="1:3" ht="21" x14ac:dyDescent="0.35">
      <c r="A38" s="4"/>
      <c r="B38" s="21"/>
      <c r="C38" s="13"/>
    </row>
    <row r="39" spans="1:3" ht="21" x14ac:dyDescent="0.35">
      <c r="A39" s="4"/>
      <c r="B39" s="21"/>
      <c r="C39" s="13"/>
    </row>
    <row r="40" spans="1:3" ht="21" x14ac:dyDescent="0.35">
      <c r="A40" s="4"/>
      <c r="B40" s="21"/>
      <c r="C40" s="13"/>
    </row>
    <row r="41" spans="1:3" ht="21" x14ac:dyDescent="0.35">
      <c r="A41" s="4"/>
      <c r="B41" s="21"/>
      <c r="C41" s="13"/>
    </row>
    <row r="42" spans="1:3" ht="21" x14ac:dyDescent="0.35">
      <c r="A42" s="4"/>
      <c r="B42" s="21"/>
      <c r="C42" s="13"/>
    </row>
    <row r="43" spans="1:3" ht="21" x14ac:dyDescent="0.35">
      <c r="A43" s="4"/>
      <c r="B43" s="21"/>
      <c r="C43" s="13"/>
    </row>
    <row r="44" spans="1:3" ht="21" x14ac:dyDescent="0.35">
      <c r="A44" s="4"/>
      <c r="B44" s="21"/>
      <c r="C44" s="13"/>
    </row>
    <row r="45" spans="1:3" ht="21" x14ac:dyDescent="0.35">
      <c r="A45" s="4"/>
      <c r="B45" s="21"/>
      <c r="C45" s="13"/>
    </row>
    <row r="46" spans="1:3" ht="21" x14ac:dyDescent="0.35">
      <c r="A46" s="4"/>
      <c r="B46" s="21"/>
      <c r="C46" s="13"/>
    </row>
    <row r="47" spans="1:3" ht="21" x14ac:dyDescent="0.35">
      <c r="A47" s="4"/>
      <c r="B47" s="21"/>
      <c r="C47" s="13"/>
    </row>
    <row r="48" spans="1:3" ht="21" x14ac:dyDescent="0.35">
      <c r="A48" s="4"/>
      <c r="B48" s="21"/>
      <c r="C48" s="13"/>
    </row>
    <row r="49" spans="1:3" ht="21" x14ac:dyDescent="0.35">
      <c r="A49" s="4"/>
      <c r="B49" s="21"/>
      <c r="C49" s="13"/>
    </row>
    <row r="50" spans="1:3" ht="21" x14ac:dyDescent="0.35">
      <c r="A50" s="4"/>
      <c r="B50" s="21"/>
      <c r="C50" s="13"/>
    </row>
    <row r="51" spans="1:3" ht="21" x14ac:dyDescent="0.35">
      <c r="A51" s="4"/>
      <c r="B51" s="21"/>
      <c r="C51" s="13"/>
    </row>
    <row r="52" spans="1:3" ht="21" x14ac:dyDescent="0.35">
      <c r="A52" s="4"/>
      <c r="B52" s="21"/>
      <c r="C52" s="13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55"/>
  <sheetViews>
    <sheetView topLeftCell="B1" zoomScale="90" zoomScaleNormal="90" workbookViewId="0">
      <selection activeCell="BC26" sqref="BC26"/>
    </sheetView>
  </sheetViews>
  <sheetFormatPr defaultColWidth="9" defaultRowHeight="21" x14ac:dyDescent="0.35"/>
  <cols>
    <col min="1" max="1" width="4.875" style="3" customWidth="1"/>
    <col min="2" max="2" width="4.875" style="2" customWidth="1"/>
    <col min="3" max="3" width="24.375" style="2" customWidth="1"/>
    <col min="4" max="55" width="3" style="12" customWidth="1"/>
    <col min="56" max="115" width="3.125" style="5" hidden="1" customWidth="1"/>
    <col min="116" max="116" width="3.125" style="2" hidden="1" customWidth="1"/>
    <col min="117" max="117" width="6" style="2" hidden="1" customWidth="1"/>
    <col min="118" max="118" width="5" style="2" hidden="1" customWidth="1"/>
    <col min="119" max="119" width="5.5" style="2" hidden="1" customWidth="1"/>
    <col min="120" max="120" width="6.75" style="2" customWidth="1"/>
    <col min="121" max="121" width="9.25" style="2" customWidth="1"/>
    <col min="122" max="16384" width="9" style="2"/>
  </cols>
  <sheetData>
    <row r="1" spans="1:121" ht="21.75" thickBot="1" x14ac:dyDescent="0.4"/>
    <row r="2" spans="1:121" ht="21.75" thickBot="1" x14ac:dyDescent="0.4">
      <c r="A2" s="64" t="s">
        <v>6</v>
      </c>
      <c r="B2" s="64" t="s">
        <v>0</v>
      </c>
      <c r="C2" s="64" t="s">
        <v>1</v>
      </c>
      <c r="D2" s="64" t="s">
        <v>13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DP2" s="34"/>
      <c r="DQ2" s="65" t="s">
        <v>27</v>
      </c>
    </row>
    <row r="3" spans="1:121" ht="21.75" thickBot="1" x14ac:dyDescent="0.4">
      <c r="A3" s="64"/>
      <c r="B3" s="64"/>
      <c r="C3" s="64"/>
      <c r="D3" s="17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>
        <v>12</v>
      </c>
      <c r="P3" s="18">
        <v>13</v>
      </c>
      <c r="Q3" s="18">
        <v>14</v>
      </c>
      <c r="R3" s="18">
        <v>15</v>
      </c>
      <c r="S3" s="18">
        <v>16</v>
      </c>
      <c r="T3" s="18">
        <v>17</v>
      </c>
      <c r="U3" s="18">
        <v>18</v>
      </c>
      <c r="V3" s="18">
        <v>19</v>
      </c>
      <c r="W3" s="18">
        <v>20</v>
      </c>
      <c r="X3" s="18">
        <v>21</v>
      </c>
      <c r="Y3" s="18">
        <v>22</v>
      </c>
      <c r="Z3" s="18">
        <v>23</v>
      </c>
      <c r="AA3" s="18">
        <v>24</v>
      </c>
      <c r="AB3" s="18">
        <v>25</v>
      </c>
      <c r="AC3" s="18">
        <v>26</v>
      </c>
      <c r="AD3" s="18">
        <v>27</v>
      </c>
      <c r="AE3" s="18">
        <v>28</v>
      </c>
      <c r="AF3" s="18">
        <v>29</v>
      </c>
      <c r="AG3" s="18">
        <v>30</v>
      </c>
      <c r="AH3" s="18">
        <v>31</v>
      </c>
      <c r="AI3" s="18">
        <v>32</v>
      </c>
      <c r="AJ3" s="18">
        <v>33</v>
      </c>
      <c r="AK3" s="18">
        <v>34</v>
      </c>
      <c r="AL3" s="18">
        <v>35</v>
      </c>
      <c r="AM3" s="18">
        <v>36</v>
      </c>
      <c r="AN3" s="18">
        <v>37</v>
      </c>
      <c r="AO3" s="18">
        <v>38</v>
      </c>
      <c r="AP3" s="18">
        <v>39</v>
      </c>
      <c r="AQ3" s="18">
        <v>40</v>
      </c>
      <c r="AR3" s="18">
        <v>41</v>
      </c>
      <c r="AS3" s="18">
        <v>42</v>
      </c>
      <c r="AT3" s="18">
        <v>43</v>
      </c>
      <c r="AU3" s="18">
        <v>44</v>
      </c>
      <c r="AV3" s="18">
        <v>45</v>
      </c>
      <c r="AW3" s="18">
        <v>46</v>
      </c>
      <c r="AX3" s="18">
        <v>47</v>
      </c>
      <c r="AY3" s="18">
        <v>48</v>
      </c>
      <c r="AZ3" s="18">
        <v>49</v>
      </c>
      <c r="BA3" s="18">
        <v>50</v>
      </c>
      <c r="BB3" s="18">
        <v>51</v>
      </c>
      <c r="BC3" s="18">
        <v>52</v>
      </c>
      <c r="BD3" s="11">
        <v>1</v>
      </c>
      <c r="BE3" s="11">
        <v>2</v>
      </c>
      <c r="BF3" s="11">
        <v>3</v>
      </c>
      <c r="BG3" s="11">
        <v>4</v>
      </c>
      <c r="BH3" s="11">
        <v>5</v>
      </c>
      <c r="BI3" s="11">
        <v>6</v>
      </c>
      <c r="BJ3" s="6">
        <v>1.1000000000000001</v>
      </c>
      <c r="BK3" s="5">
        <v>7</v>
      </c>
      <c r="BL3" s="5">
        <v>8</v>
      </c>
      <c r="BM3" s="5">
        <v>9</v>
      </c>
      <c r="BN3" s="5">
        <v>10</v>
      </c>
      <c r="BO3" s="5">
        <v>11</v>
      </c>
      <c r="BP3" s="5">
        <v>12</v>
      </c>
      <c r="BQ3" s="6">
        <v>1.2</v>
      </c>
      <c r="BR3" s="5">
        <v>13</v>
      </c>
      <c r="BS3" s="5">
        <v>14</v>
      </c>
      <c r="BT3" s="5">
        <v>15</v>
      </c>
      <c r="BU3" s="5">
        <v>16</v>
      </c>
      <c r="BV3" s="5">
        <v>17</v>
      </c>
      <c r="BW3" s="5">
        <v>18</v>
      </c>
      <c r="BX3" s="6">
        <v>1.3</v>
      </c>
      <c r="BY3" s="5">
        <v>19</v>
      </c>
      <c r="BZ3" s="5">
        <v>20</v>
      </c>
      <c r="CA3" s="5">
        <v>21</v>
      </c>
      <c r="CB3" s="5">
        <v>22</v>
      </c>
      <c r="CC3" s="5">
        <v>23</v>
      </c>
      <c r="CD3" s="5">
        <v>24</v>
      </c>
      <c r="CE3" s="6">
        <v>2.1</v>
      </c>
      <c r="CF3" s="5">
        <v>25</v>
      </c>
      <c r="CG3" s="5">
        <v>26</v>
      </c>
      <c r="CH3" s="5">
        <v>27</v>
      </c>
      <c r="CI3" s="5">
        <v>28</v>
      </c>
      <c r="CJ3" s="5">
        <v>29</v>
      </c>
      <c r="CK3" s="5">
        <v>30</v>
      </c>
      <c r="CL3" s="6">
        <v>2.2000000000000002</v>
      </c>
      <c r="CM3" s="5">
        <v>31</v>
      </c>
      <c r="CN3" s="5">
        <v>32</v>
      </c>
      <c r="CO3" s="5">
        <v>33</v>
      </c>
      <c r="CP3" s="5">
        <v>34</v>
      </c>
      <c r="CQ3" s="5">
        <v>35</v>
      </c>
      <c r="CR3" s="5">
        <v>36</v>
      </c>
      <c r="CS3" s="6">
        <v>2.2999999999999998</v>
      </c>
      <c r="CT3" s="5">
        <v>37</v>
      </c>
      <c r="CU3" s="5">
        <v>38</v>
      </c>
      <c r="CV3" s="5">
        <v>39</v>
      </c>
      <c r="CW3" s="5">
        <v>40</v>
      </c>
      <c r="CX3" s="6">
        <v>3.1</v>
      </c>
      <c r="CY3" s="5">
        <v>41</v>
      </c>
      <c r="CZ3" s="5">
        <v>42</v>
      </c>
      <c r="DA3" s="5">
        <v>43</v>
      </c>
      <c r="DB3" s="5">
        <v>44</v>
      </c>
      <c r="DC3" s="5">
        <v>45</v>
      </c>
      <c r="DD3" s="5">
        <v>46</v>
      </c>
      <c r="DE3" s="6">
        <v>3.2</v>
      </c>
      <c r="DF3" s="5">
        <v>47</v>
      </c>
      <c r="DG3" s="5">
        <v>48</v>
      </c>
      <c r="DH3" s="5">
        <v>49</v>
      </c>
      <c r="DI3" s="5">
        <v>50</v>
      </c>
      <c r="DJ3" s="5">
        <v>51</v>
      </c>
      <c r="DK3" s="5">
        <v>52</v>
      </c>
      <c r="DL3" s="6">
        <v>3.3</v>
      </c>
      <c r="DM3" s="9" t="s">
        <v>2</v>
      </c>
      <c r="DN3" s="9" t="s">
        <v>3</v>
      </c>
      <c r="DO3" s="9" t="s">
        <v>4</v>
      </c>
      <c r="DP3" s="36" t="s">
        <v>5</v>
      </c>
      <c r="DQ3" s="65"/>
    </row>
    <row r="4" spans="1:121" x14ac:dyDescent="0.35">
      <c r="A4" s="14">
        <v>1</v>
      </c>
      <c r="B4" s="19" t="str">
        <f>'กรอกชื่อ-สกุลนักเรียน'!B3</f>
        <v>1/3</v>
      </c>
      <c r="C4" s="20" t="str">
        <f>'กรอกชื่อ-สกุลนักเรียน'!C3</f>
        <v>เด็กชายอรรคเดช  ขันทา</v>
      </c>
      <c r="D4" s="14">
        <v>3</v>
      </c>
      <c r="E4" s="14">
        <v>1</v>
      </c>
      <c r="F4" s="14">
        <v>3</v>
      </c>
      <c r="G4" s="14">
        <v>2</v>
      </c>
      <c r="H4" s="14">
        <v>1</v>
      </c>
      <c r="I4" s="14">
        <v>3</v>
      </c>
      <c r="J4" s="14">
        <v>2</v>
      </c>
      <c r="K4" s="14">
        <v>3</v>
      </c>
      <c r="L4" s="14">
        <v>1</v>
      </c>
      <c r="M4" s="14">
        <v>3</v>
      </c>
      <c r="N4" s="14">
        <v>2</v>
      </c>
      <c r="O4" s="14">
        <v>2</v>
      </c>
      <c r="P4" s="14">
        <v>1</v>
      </c>
      <c r="Q4" s="14">
        <v>4</v>
      </c>
      <c r="R4" s="14">
        <v>4</v>
      </c>
      <c r="S4" s="14">
        <v>1</v>
      </c>
      <c r="T4" s="14">
        <v>4</v>
      </c>
      <c r="U4" s="14">
        <v>3</v>
      </c>
      <c r="V4" s="14">
        <v>1</v>
      </c>
      <c r="W4" s="14">
        <v>4</v>
      </c>
      <c r="X4" s="14">
        <v>1</v>
      </c>
      <c r="Y4" s="14">
        <v>4</v>
      </c>
      <c r="Z4" s="14">
        <v>4</v>
      </c>
      <c r="AA4" s="14">
        <v>1</v>
      </c>
      <c r="AB4" s="14">
        <v>3</v>
      </c>
      <c r="AC4" s="14">
        <v>1</v>
      </c>
      <c r="AD4" s="14">
        <v>2</v>
      </c>
      <c r="AE4" s="14">
        <v>4</v>
      </c>
      <c r="AF4" s="14">
        <v>4</v>
      </c>
      <c r="AG4" s="14">
        <v>2</v>
      </c>
      <c r="AH4" s="14">
        <v>4</v>
      </c>
      <c r="AI4" s="14">
        <v>4</v>
      </c>
      <c r="AJ4" s="14">
        <v>1</v>
      </c>
      <c r="AK4" s="14">
        <v>3</v>
      </c>
      <c r="AL4" s="14">
        <v>4</v>
      </c>
      <c r="AM4" s="14">
        <v>3</v>
      </c>
      <c r="AN4" s="14">
        <v>1</v>
      </c>
      <c r="AO4" s="14">
        <v>4</v>
      </c>
      <c r="AP4" s="14">
        <v>4</v>
      </c>
      <c r="AQ4" s="14">
        <v>1</v>
      </c>
      <c r="AR4" s="14">
        <v>4</v>
      </c>
      <c r="AS4" s="14">
        <v>4</v>
      </c>
      <c r="AT4" s="14">
        <v>4</v>
      </c>
      <c r="AU4" s="14">
        <v>3</v>
      </c>
      <c r="AV4" s="14">
        <v>1</v>
      </c>
      <c r="AW4" s="14">
        <v>4</v>
      </c>
      <c r="AX4" s="14">
        <v>1</v>
      </c>
      <c r="AY4" s="14">
        <v>3</v>
      </c>
      <c r="AZ4" s="14">
        <v>2</v>
      </c>
      <c r="BA4" s="14">
        <v>3</v>
      </c>
      <c r="BB4" s="14">
        <v>2</v>
      </c>
      <c r="BC4" s="14">
        <v>4</v>
      </c>
      <c r="BD4" s="11" t="str">
        <f>IF(D4=1,"1",IF(D4=2,"2",IF(D4=3,"3",IF(D4=4,"4"))))</f>
        <v>3</v>
      </c>
      <c r="BE4" s="11" t="str">
        <f>IF(E4=1,"4",IF(E4=2,"3",IF(E4=3,"2",IF(E4=4,"1"))))</f>
        <v>4</v>
      </c>
      <c r="BF4" s="11" t="str">
        <f>IF(F4=1,"4",IF(F4=2,"3",IF(F4=3,"2",IF(F4=4,"1"))))</f>
        <v>2</v>
      </c>
      <c r="BG4" s="11" t="str">
        <f>IF(G4=1,"1",IF(G4=2,"2",IF(G4=3,"3",IF(G4=4,"4"))))</f>
        <v>2</v>
      </c>
      <c r="BH4" s="11" t="str">
        <f>IF(H4=1,"4",IF(H4=2,"3",IF(H4=3,"2",IF(H4=4,"1"))))</f>
        <v>4</v>
      </c>
      <c r="BI4" s="11" t="str">
        <f>IF(I4=1,"1",IF(I4=2,"2",IF(I4=3,"3",IF(I4=4,"4"))))</f>
        <v>3</v>
      </c>
      <c r="BJ4" s="7">
        <f>BD4+BE4+BF4+BG4+BI4+BH4</f>
        <v>18</v>
      </c>
      <c r="BK4" s="5" t="str">
        <f>IF(J4=1,"1",IF(J4=2,"2",IF(J4=3,"3",IF(J4=4,"4"))))</f>
        <v>2</v>
      </c>
      <c r="BL4" s="5" t="str">
        <f>IF(K4=1,"4",IF(K4=2,"3",IF(K4=3,"2",IF(K4=4,"1"))))</f>
        <v>2</v>
      </c>
      <c r="BM4" s="5" t="str">
        <f>IF(L4=1,"4",IF(L4=2,"3",IF(L4=3,"2",IF(L4=4,"1"))))</f>
        <v>4</v>
      </c>
      <c r="BN4" s="5" t="str">
        <f>IF(M4=1,"1",IF(M4=2,"2",IF(M4=3,"3",IF(M4=4,"4"))))</f>
        <v>3</v>
      </c>
      <c r="BO4" s="5" t="str">
        <f>IF(N4=1,"4",IF(N4=2,"3",IF(N4=3,"2",IF(N4=4,"1"))))</f>
        <v>3</v>
      </c>
      <c r="BP4" s="5" t="str">
        <f>IF(O4=1,"1",IF(O4=2,"2",IF(O4=3,"3",IF(O4=4,"4"))))</f>
        <v>2</v>
      </c>
      <c r="BQ4" s="7">
        <f>BK4+BL4+BM4+BN4+BO4+BP4</f>
        <v>16</v>
      </c>
      <c r="BR4" s="5" t="str">
        <f>IF(P4=1,"4",IF(P4=2,"3",IF(P4=3,"2",IF(P4=4,"1"))))</f>
        <v>4</v>
      </c>
      <c r="BS4" s="5" t="str">
        <f>IF(Q4=1,"1",IF(Q4=2,"2",IF(Q4=3,"3",IF(Q4=4,"4"))))</f>
        <v>4</v>
      </c>
      <c r="BT4" s="5" t="str">
        <f>IF(R4=1,"1",IF(R4=2,"2",IF(R4=3,"3",IF(R4=4,"4"))))</f>
        <v>4</v>
      </c>
      <c r="BU4" s="5" t="str">
        <f>IF(S4=1,"4",IF(S4=2,"3",IF(S4=3,"2",IF(S4=4,"1"))))</f>
        <v>4</v>
      </c>
      <c r="BV4" s="5" t="str">
        <f>IF(T4=1,"1",IF(T4=2,"2",IF(T4=3,"3",IF(T4=4,"4"))))</f>
        <v>4</v>
      </c>
      <c r="BW4" s="5" t="str">
        <f>IF(U4=1,"4",IF(U4=2,"3",IF(U4=3,"2",IF(U4=4,"1"))))</f>
        <v>2</v>
      </c>
      <c r="BX4" s="7">
        <f>BR4+BS4+BT4+BU4+BV4+BW4</f>
        <v>22</v>
      </c>
      <c r="BY4" s="5" t="str">
        <f>IF(V4=1,"4",IF(V4=2,"3",IF(V4=3,"2",IF(V4=4,"1"))))</f>
        <v>4</v>
      </c>
      <c r="BZ4" s="5" t="str">
        <f>IF(W4=1,"1",IF(W4=2,"2",IF(W4=3,"3",IF(W4=4,"4"))))</f>
        <v>4</v>
      </c>
      <c r="CA4" s="5" t="str">
        <f>IF(X4=1,"4",IF(X4=2,"3",IF(X4=3,"2",IF(X4=4,"1"))))</f>
        <v>4</v>
      </c>
      <c r="CB4" s="5" t="str">
        <f>IF(Y4=1,"1",IF(Y4=2,"2",IF(Y4=3,"3",IF(Y4=4,"4"))))</f>
        <v>4</v>
      </c>
      <c r="CC4" s="5" t="str">
        <f>IF(Z4=1,"1",IF(Z4=2,"2",IF(Z4=3,"3",IF(Z4=4,"4"))))</f>
        <v>4</v>
      </c>
      <c r="CD4" s="5" t="str">
        <f>IF(AA4=1,"4",IF(AA4=2,"3",IF(AA4=3,"2",IF(AA4=4,"1"))))</f>
        <v>4</v>
      </c>
      <c r="CE4" s="7">
        <f>BY4+BZ4+CA4+CB4+CC4+CD4</f>
        <v>24</v>
      </c>
      <c r="CF4" s="5" t="str">
        <f>IF(AB4=1,"1",IF(AB4=2,"2",IF(AB4=3,"3",IF(AB4=4,"4"))))</f>
        <v>3</v>
      </c>
      <c r="CG4" s="5" t="str">
        <f>IF(AC4=1,"4",IF(AC4=2,"3",IF(AC4=3,"2",IF(AC4=4,"1"))))</f>
        <v>4</v>
      </c>
      <c r="CH4" s="5" t="str">
        <f>IF(AD4=1,"4",IF(AD4=2,"3",IF(AD4=3,"2",IF(AD4=4,"1"))))</f>
        <v>3</v>
      </c>
      <c r="CI4" s="5" t="str">
        <f>IF(AE4=1,"1",IF(AE4=2,"2",IF(AE4=3,"3",IF(AE4=4,"4"))))</f>
        <v>4</v>
      </c>
      <c r="CJ4" s="5" t="str">
        <f>IF(AF4=1,"4",IF(AF4=2,"3",IF(AF4=3,"2",IF(AF4=4,"1"))))</f>
        <v>1</v>
      </c>
      <c r="CK4" s="5" t="str">
        <f>IF(AG4=1,"4",IF(AG4=2,"3",IF(AG4=3,"2",IF(AG4=4,"1"))))</f>
        <v>3</v>
      </c>
      <c r="CL4" s="7">
        <f>CF4+CG4+CH4+CI4+CJ4+CK4</f>
        <v>18</v>
      </c>
      <c r="CM4" s="5" t="str">
        <f>IF(AH4=1,"1",IF(AH4=2,"2",IF(AH4=3,"3",IF(AH4=4,"4"))))</f>
        <v>4</v>
      </c>
      <c r="CN4" s="5" t="str">
        <f>IF(AI4=1,"1",IF(AI4=2,"2",IF(AI4=3,"3",IF(AI4=4,"4"))))</f>
        <v>4</v>
      </c>
      <c r="CO4" s="5" t="str">
        <f>IF(AJ4=1,"4",IF(AJ4=2,"3",IF(AJ4=3,"2",IF(AJ4=4,"1"))))</f>
        <v>4</v>
      </c>
      <c r="CP4" s="5" t="str">
        <f>IF(AK4=1,"1",IF(AK4=2,"2",IF(AK4=3,"3",IF(AK4=4,"4"))))</f>
        <v>3</v>
      </c>
      <c r="CQ4" s="5" t="str">
        <f>IF(AL4=1,"4",IF(AL4=2,"3",IF(AL4=3,"2",IF(AL4=4,"1"))))</f>
        <v>1</v>
      </c>
      <c r="CR4" s="5" t="str">
        <f>IF(AM4=1,"1",IF(AM4=2,"2",IF(AM4=3,"3",IF(AM4=4,"4"))))</f>
        <v>3</v>
      </c>
      <c r="CS4" s="7">
        <f>CM4+CN4+CO4+CP4+CQ4+CR4</f>
        <v>19</v>
      </c>
      <c r="CT4" s="5" t="str">
        <f>IF(AN4=1,"4",IF(AN4=2,"3",IF(AN4=3,"2",IF(AN4=4,"1"))))</f>
        <v>4</v>
      </c>
      <c r="CU4" s="5" t="str">
        <f>IF(AO4=1,"1",IF(AO4=2,"2",IF(AO4=3,"3",IF(AO4=4,"4"))))</f>
        <v>4</v>
      </c>
      <c r="CV4" s="5" t="str">
        <f>IF(AP4=1,"1",IF(AP4=2,"2",IF(AP4=3,"3",IF(AP4=4,"4"))))</f>
        <v>4</v>
      </c>
      <c r="CW4" s="5" t="str">
        <f>IF(AQ4=1,"4",IF(AQ4=2,"3",IF(AQ4=3,"2",IF(AQ4=4,"1"))))</f>
        <v>4</v>
      </c>
      <c r="CX4" s="7">
        <f>CT4+CU4+CV4+CW4</f>
        <v>16</v>
      </c>
      <c r="CY4" s="5" t="str">
        <f>IF(AR4=1,"1",IF(AR4=2,"2",IF(AR4=3,"3",IF(AR4=4,"4"))))</f>
        <v>4</v>
      </c>
      <c r="CZ4" s="5" t="str">
        <f>IF(AS4=1,"1",IF(AS4=2,"2",IF(AS4=3,"3",IF(AS4=4,"4"))))</f>
        <v>4</v>
      </c>
      <c r="DA4" s="5" t="str">
        <f>IF(AT4=1,"1",IF(AT4=2,"2",IF(AT4=3,"3",IF(AT4=4,"4"))))</f>
        <v>4</v>
      </c>
      <c r="DB4" s="5" t="str">
        <f>IF(AU4=1,"1",IF(AU4=2,"2",IF(AU4=3,"3",IF(AU4=4,"4"))))</f>
        <v>3</v>
      </c>
      <c r="DC4" s="5" t="str">
        <f>IF(AV4=1,"4",IF(AV4=2,"3",IF(AV4=3,"2",IF(AV4=4,"1"))))</f>
        <v>4</v>
      </c>
      <c r="DD4" s="5" t="str">
        <f>IF(AW4=1,"1",IF(AW4=2,"2",IF(AW4=3,"3",IF(AW4=4,"4"))))</f>
        <v>4</v>
      </c>
      <c r="DE4" s="7">
        <f>CY4+CZ4+DA4+DB4+DC4+DD4</f>
        <v>23</v>
      </c>
      <c r="DF4" s="5" t="str">
        <f>IF(AX4=1,"4",IF(AX4=2,"3",IF(AX4=3,"2",IF(AX4=4,"1"))))</f>
        <v>4</v>
      </c>
      <c r="DG4" s="5" t="str">
        <f>IF(AY4=1,"1",IF(AY4=2,"2",IF(AY4=3,"3",IF(AY4=4,"4"))))</f>
        <v>3</v>
      </c>
      <c r="DH4" s="5" t="str">
        <f>IF(AZ4=1,"1",IF(AZ4=2,"2",IF(AZ4=3,"3",IF(AZ4=4,"4"))))</f>
        <v>2</v>
      </c>
      <c r="DI4" s="5" t="str">
        <f>IF(BA4=1,"1",IF(BA4=2,"2",IF(BA4=3,"3",IF(BA4=4,"4"))))</f>
        <v>3</v>
      </c>
      <c r="DJ4" s="5" t="str">
        <f>IF(BB4=1,"4",IF(BB4=2,"3",IF(BB4=3,"2",IF(BB4=4,"1"))))</f>
        <v>3</v>
      </c>
      <c r="DK4" s="5" t="str">
        <f>IF(BC4=1,"4",IF(BC4=2,"3",IF(BC4=3,"2",IF(BC4=4,"1"))))</f>
        <v>1</v>
      </c>
      <c r="DL4" s="8">
        <f>DF4+DG4+DH4+DI4+DJ4+DK4</f>
        <v>16</v>
      </c>
      <c r="DM4" s="10">
        <f>BJ4+BQ4+BX4</f>
        <v>56</v>
      </c>
      <c r="DN4" s="10">
        <f>CE4+CL4+CS4</f>
        <v>61</v>
      </c>
      <c r="DO4" s="10">
        <f>CX4+DE4+DL4</f>
        <v>55</v>
      </c>
      <c r="DP4" s="36">
        <f>DM4+DN4+DO4</f>
        <v>172</v>
      </c>
      <c r="DQ4" s="37" t="str">
        <f>IF(DP4&lt;140,"B",IF(DP4&lt;=170,"A",IF(DP4&gt;170,"AA")))</f>
        <v>AA</v>
      </c>
    </row>
    <row r="5" spans="1:121" x14ac:dyDescent="0.35">
      <c r="A5" s="4">
        <v>2</v>
      </c>
      <c r="B5" s="19" t="str">
        <f>'กรอกชื่อ-สกุลนักเรียน'!B4</f>
        <v>1/3</v>
      </c>
      <c r="C5" s="20" t="str">
        <f>'กรอกชื่อ-สกุลนักเรียน'!C4</f>
        <v>เด็กชายเกรียงไกร  มีความดี</v>
      </c>
      <c r="D5" s="4">
        <v>4</v>
      </c>
      <c r="E5" s="4">
        <v>1</v>
      </c>
      <c r="F5" s="4">
        <v>1</v>
      </c>
      <c r="G5" s="4">
        <v>4</v>
      </c>
      <c r="H5" s="4">
        <v>1</v>
      </c>
      <c r="I5" s="4">
        <v>2</v>
      </c>
      <c r="J5" s="4">
        <v>4</v>
      </c>
      <c r="K5" s="4">
        <v>1</v>
      </c>
      <c r="L5" s="4">
        <v>1</v>
      </c>
      <c r="M5" s="4">
        <v>1</v>
      </c>
      <c r="N5" s="4">
        <v>2</v>
      </c>
      <c r="O5" s="4">
        <v>4</v>
      </c>
      <c r="P5" s="4">
        <v>1</v>
      </c>
      <c r="Q5" s="4">
        <v>4</v>
      </c>
      <c r="R5" s="4">
        <v>4</v>
      </c>
      <c r="S5" s="4">
        <v>1</v>
      </c>
      <c r="T5" s="4">
        <v>4</v>
      </c>
      <c r="U5" s="4">
        <v>1</v>
      </c>
      <c r="V5" s="4">
        <v>1</v>
      </c>
      <c r="W5" s="4">
        <v>4</v>
      </c>
      <c r="X5" s="4">
        <v>4</v>
      </c>
      <c r="Y5" s="4">
        <v>4</v>
      </c>
      <c r="Z5" s="4">
        <v>4</v>
      </c>
      <c r="AA5" s="4">
        <v>2</v>
      </c>
      <c r="AB5" s="4">
        <v>4</v>
      </c>
      <c r="AC5" s="4">
        <v>1</v>
      </c>
      <c r="AD5" s="4">
        <v>2</v>
      </c>
      <c r="AE5" s="4">
        <v>2</v>
      </c>
      <c r="AF5" s="4">
        <v>4</v>
      </c>
      <c r="AG5" s="4">
        <v>2</v>
      </c>
      <c r="AH5" s="4">
        <v>2</v>
      </c>
      <c r="AI5" s="4">
        <v>2</v>
      </c>
      <c r="AJ5" s="4">
        <v>2</v>
      </c>
      <c r="AK5" s="4">
        <v>4</v>
      </c>
      <c r="AL5" s="4">
        <v>2</v>
      </c>
      <c r="AM5" s="4">
        <v>4</v>
      </c>
      <c r="AN5" s="4">
        <v>2</v>
      </c>
      <c r="AO5" s="4">
        <v>2</v>
      </c>
      <c r="AP5" s="4">
        <v>2</v>
      </c>
      <c r="AQ5" s="4">
        <v>2</v>
      </c>
      <c r="AR5" s="4">
        <v>2</v>
      </c>
      <c r="AS5" s="4">
        <v>4</v>
      </c>
      <c r="AT5" s="4">
        <v>4</v>
      </c>
      <c r="AU5" s="4">
        <v>4</v>
      </c>
      <c r="AV5" s="4">
        <v>1</v>
      </c>
      <c r="AW5" s="4">
        <v>4</v>
      </c>
      <c r="AX5" s="4">
        <v>1</v>
      </c>
      <c r="AY5" s="4">
        <v>4</v>
      </c>
      <c r="AZ5" s="4">
        <v>4</v>
      </c>
      <c r="BA5" s="4">
        <v>4</v>
      </c>
      <c r="BB5" s="4">
        <v>4</v>
      </c>
      <c r="BC5" s="4">
        <v>1</v>
      </c>
      <c r="BD5" s="11" t="str">
        <f t="shared" ref="BD5:BD25" si="0">IF(D5=1,"1",IF(D5=2,"2",IF(D5=3,"3",IF(D5=4,"4"))))</f>
        <v>4</v>
      </c>
      <c r="BE5" s="11" t="str">
        <f t="shared" ref="BE5:BE25" si="1">IF(E5=1,"4",IF(E5=2,"3",IF(E5=3,"2",IF(E5=4,"1"))))</f>
        <v>4</v>
      </c>
      <c r="BF5" s="11" t="str">
        <f t="shared" ref="BF5:BF25" si="2">IF(F5=1,"4",IF(F5=2,"3",IF(F5=3,"2",IF(F5=4,"1"))))</f>
        <v>4</v>
      </c>
      <c r="BG5" s="11" t="str">
        <f t="shared" ref="BG5:BG25" si="3">IF(G5=1,"1",IF(G5=2,"2",IF(G5=3,"3",IF(G5=4,"4"))))</f>
        <v>4</v>
      </c>
      <c r="BH5" s="11" t="str">
        <f t="shared" ref="BH5:BH25" si="4">IF(H5=1,"4",IF(H5=2,"3",IF(H5=3,"2",IF(H5=4,"1"))))</f>
        <v>4</v>
      </c>
      <c r="BI5" s="11" t="str">
        <f t="shared" ref="BI5:BI25" si="5">IF(I5=1,"1",IF(I5=2,"2",IF(I5=3,"3",IF(I5=4,"4"))))</f>
        <v>2</v>
      </c>
      <c r="BJ5" s="7">
        <f t="shared" ref="BJ5:BJ25" si="6">BD5+BE5+BF5+BG5+BI5+BH5</f>
        <v>22</v>
      </c>
      <c r="BK5" s="5" t="str">
        <f t="shared" ref="BK5:BK25" si="7">IF(J5=1,"1",IF(J5=2,"2",IF(J5=3,"3",IF(J5=4,"4"))))</f>
        <v>4</v>
      </c>
      <c r="BL5" s="5" t="str">
        <f t="shared" ref="BL5:BL25" si="8">IF(K5=1,"4",IF(K5=2,"3",IF(K5=3,"2",IF(K5=4,"1"))))</f>
        <v>4</v>
      </c>
      <c r="BM5" s="5" t="str">
        <f t="shared" ref="BM5:BM25" si="9">IF(L5=1,"4",IF(L5=2,"3",IF(L5=3,"2",IF(L5=4,"1"))))</f>
        <v>4</v>
      </c>
      <c r="BN5" s="5" t="str">
        <f t="shared" ref="BN5:BN25" si="10">IF(M5=1,"1",IF(M5=2,"2",IF(M5=3,"3",IF(M5=4,"4"))))</f>
        <v>1</v>
      </c>
      <c r="BO5" s="5" t="str">
        <f t="shared" ref="BO5:BO25" si="11">IF(N5=1,"4",IF(N5=2,"3",IF(N5=3,"2",IF(N5=4,"1"))))</f>
        <v>3</v>
      </c>
      <c r="BP5" s="5" t="str">
        <f t="shared" ref="BP5:BP25" si="12">IF(O5=1,"1",IF(O5=2,"2",IF(O5=3,"3",IF(O5=4,"4"))))</f>
        <v>4</v>
      </c>
      <c r="BQ5" s="7">
        <f t="shared" ref="BQ5:BQ25" si="13">BK5+BL5+BM5+BN5+BO5+BP5</f>
        <v>20</v>
      </c>
      <c r="BR5" s="5" t="str">
        <f t="shared" ref="BR5:BR25" si="14">IF(P5=1,"4",IF(P5=2,"3",IF(P5=3,"2",IF(P5=4,"1"))))</f>
        <v>4</v>
      </c>
      <c r="BS5" s="5" t="str">
        <f t="shared" ref="BS5:BS25" si="15">IF(Q5=1,"1",IF(Q5=2,"2",IF(Q5=3,"3",IF(Q5=4,"4"))))</f>
        <v>4</v>
      </c>
      <c r="BT5" s="5" t="str">
        <f t="shared" ref="BT5:BT25" si="16">IF(R5=1,"1",IF(R5=2,"2",IF(R5=3,"3",IF(R5=4,"4"))))</f>
        <v>4</v>
      </c>
      <c r="BU5" s="5" t="str">
        <f t="shared" ref="BU5:BU25" si="17">IF(S5=1,"4",IF(S5=2,"3",IF(S5=3,"2",IF(S5=4,"1"))))</f>
        <v>4</v>
      </c>
      <c r="BV5" s="5" t="str">
        <f t="shared" ref="BV5:BV25" si="18">IF(T5=1,"1",IF(T5=2,"2",IF(T5=3,"3",IF(T5=4,"4"))))</f>
        <v>4</v>
      </c>
      <c r="BW5" s="5" t="str">
        <f t="shared" ref="BW5:BW25" si="19">IF(U5=1,"4",IF(U5=2,"3",IF(U5=3,"2",IF(U5=4,"1"))))</f>
        <v>4</v>
      </c>
      <c r="BX5" s="7">
        <f t="shared" ref="BX5:BX25" si="20">BR5+BS5+BT5+BU5+BV5+BW5</f>
        <v>24</v>
      </c>
      <c r="BY5" s="5" t="str">
        <f t="shared" ref="BY5:BY25" si="21">IF(V5=1,"4",IF(V5=2,"3",IF(V5=3,"2",IF(V5=4,"1"))))</f>
        <v>4</v>
      </c>
      <c r="BZ5" s="5" t="str">
        <f t="shared" ref="BZ5:BZ25" si="22">IF(W5=1,"1",IF(W5=2,"2",IF(W5=3,"3",IF(W5=4,"4"))))</f>
        <v>4</v>
      </c>
      <c r="CA5" s="5" t="str">
        <f t="shared" ref="CA5:CA25" si="23">IF(X5=1,"4",IF(X5=2,"3",IF(X5=3,"2",IF(X5=4,"1"))))</f>
        <v>1</v>
      </c>
      <c r="CB5" s="5" t="str">
        <f t="shared" ref="CB5:CB25" si="24">IF(Y5=1,"1",IF(Y5=2,"2",IF(Y5=3,"3",IF(Y5=4,"4"))))</f>
        <v>4</v>
      </c>
      <c r="CC5" s="5" t="str">
        <f t="shared" ref="CC5:CC25" si="25">IF(Z5=1,"1",IF(Z5=2,"2",IF(Z5=3,"3",IF(Z5=4,"4"))))</f>
        <v>4</v>
      </c>
      <c r="CD5" s="5" t="str">
        <f t="shared" ref="CD5:CD25" si="26">IF(AA5=1,"4",IF(AA5=2,"3",IF(AA5=3,"2",IF(AA5=4,"1"))))</f>
        <v>3</v>
      </c>
      <c r="CE5" s="7">
        <f t="shared" ref="CE5:CE25" si="27">BY5+BZ5+CA5+CB5+CC5+CD5</f>
        <v>20</v>
      </c>
      <c r="CF5" s="5" t="str">
        <f t="shared" ref="CF5:CF25" si="28">IF(AB5=1,"1",IF(AB5=2,"2",IF(AB5=3,"3",IF(AB5=4,"4"))))</f>
        <v>4</v>
      </c>
      <c r="CG5" s="5" t="str">
        <f t="shared" ref="CG5:CG25" si="29">IF(AC5=1,"4",IF(AC5=2,"3",IF(AC5=3,"2",IF(AC5=4,"1"))))</f>
        <v>4</v>
      </c>
      <c r="CH5" s="5" t="str">
        <f t="shared" ref="CH5:CH25" si="30">IF(AD5=1,"4",IF(AD5=2,"3",IF(AD5=3,"2",IF(AD5=4,"1"))))</f>
        <v>3</v>
      </c>
      <c r="CI5" s="5" t="str">
        <f t="shared" ref="CI5:CI25" si="31">IF(AE5=1,"1",IF(AE5=2,"2",IF(AE5=3,"3",IF(AE5=4,"4"))))</f>
        <v>2</v>
      </c>
      <c r="CJ5" s="5" t="str">
        <f t="shared" ref="CJ5:CJ25" si="32">IF(AF5=1,"4",IF(AF5=2,"3",IF(AF5=3,"2",IF(AF5=4,"1"))))</f>
        <v>1</v>
      </c>
      <c r="CK5" s="5" t="str">
        <f t="shared" ref="CK5:CK25" si="33">IF(AG5=1,"4",IF(AG5=2,"3",IF(AG5=3,"2",IF(AG5=4,"1"))))</f>
        <v>3</v>
      </c>
      <c r="CL5" s="7">
        <f t="shared" ref="CL5:CL25" si="34">CF5+CG5+CH5+CI5+CJ5+CK5</f>
        <v>17</v>
      </c>
      <c r="CM5" s="5" t="str">
        <f t="shared" ref="CM5:CM25" si="35">IF(AH5=1,"1",IF(AH5=2,"2",IF(AH5=3,"3",IF(AH5=4,"4"))))</f>
        <v>2</v>
      </c>
      <c r="CN5" s="5" t="str">
        <f t="shared" ref="CN5:CN25" si="36">IF(AI5=1,"1",IF(AI5=2,"2",IF(AI5=3,"3",IF(AI5=4,"4"))))</f>
        <v>2</v>
      </c>
      <c r="CO5" s="5" t="str">
        <f t="shared" ref="CO5:CO25" si="37">IF(AJ5=1,"4",IF(AJ5=2,"3",IF(AJ5=3,"2",IF(AJ5=4,"1"))))</f>
        <v>3</v>
      </c>
      <c r="CP5" s="5" t="str">
        <f t="shared" ref="CP5:CP25" si="38">IF(AK5=1,"1",IF(AK5=2,"2",IF(AK5=3,"3",IF(AK5=4,"4"))))</f>
        <v>4</v>
      </c>
      <c r="CQ5" s="5" t="str">
        <f t="shared" ref="CQ5:CQ25" si="39">IF(AL5=1,"4",IF(AL5=2,"3",IF(AL5=3,"2",IF(AL5=4,"1"))))</f>
        <v>3</v>
      </c>
      <c r="CR5" s="5" t="str">
        <f t="shared" ref="CR5:CR25" si="40">IF(AM5=1,"1",IF(AM5=2,"2",IF(AM5=3,"3",IF(AM5=4,"4"))))</f>
        <v>4</v>
      </c>
      <c r="CS5" s="7">
        <f t="shared" ref="CS5:CS25" si="41">CM5+CN5+CO5+CP5+CQ5+CR5</f>
        <v>18</v>
      </c>
      <c r="CT5" s="5" t="str">
        <f t="shared" ref="CT5:CT25" si="42">IF(AN5=1,"4",IF(AN5=2,"3",IF(AN5=3,"2",IF(AN5=4,"1"))))</f>
        <v>3</v>
      </c>
      <c r="CU5" s="5" t="str">
        <f t="shared" ref="CU5:CU25" si="43">IF(AO5=1,"1",IF(AO5=2,"2",IF(AO5=3,"3",IF(AO5=4,"4"))))</f>
        <v>2</v>
      </c>
      <c r="CV5" s="5" t="str">
        <f t="shared" ref="CV5:CV25" si="44">IF(AP5=1,"1",IF(AP5=2,"2",IF(AP5=3,"3",IF(AP5=4,"4"))))</f>
        <v>2</v>
      </c>
      <c r="CW5" s="5" t="str">
        <f t="shared" ref="CW5:CW25" si="45">IF(AQ5=1,"4",IF(AQ5=2,"3",IF(AQ5=3,"2",IF(AQ5=4,"1"))))</f>
        <v>3</v>
      </c>
      <c r="CX5" s="7">
        <f t="shared" ref="CX5:CX25" si="46">CT5+CU5+CV5+CW5</f>
        <v>10</v>
      </c>
      <c r="CY5" s="5" t="str">
        <f t="shared" ref="CY5:CY25" si="47">IF(AR5=1,"1",IF(AR5=2,"2",IF(AR5=3,"3",IF(AR5=4,"4"))))</f>
        <v>2</v>
      </c>
      <c r="CZ5" s="5" t="str">
        <f t="shared" ref="CZ5:CZ25" si="48">IF(AS5=1,"1",IF(AS5=2,"2",IF(AS5=3,"3",IF(AS5=4,"4"))))</f>
        <v>4</v>
      </c>
      <c r="DA5" s="5" t="str">
        <f t="shared" ref="DA5:DA25" si="49">IF(AT5=1,"1",IF(AT5=2,"2",IF(AT5=3,"3",IF(AT5=4,"4"))))</f>
        <v>4</v>
      </c>
      <c r="DB5" s="5" t="str">
        <f t="shared" ref="DB5:DB25" si="50">IF(AU5=1,"1",IF(AU5=2,"2",IF(AU5=3,"3",IF(AU5=4,"4"))))</f>
        <v>4</v>
      </c>
      <c r="DC5" s="5" t="str">
        <f t="shared" ref="DC5:DC25" si="51">IF(AV5=1,"4",IF(AV5=2,"3",IF(AV5=3,"2",IF(AV5=4,"1"))))</f>
        <v>4</v>
      </c>
      <c r="DD5" s="5" t="str">
        <f t="shared" ref="DD5:DD25" si="52">IF(AW5=1,"1",IF(AW5=2,"2",IF(AW5=3,"3",IF(AW5=4,"4"))))</f>
        <v>4</v>
      </c>
      <c r="DE5" s="7">
        <f t="shared" ref="DE5:DE25" si="53">CY5+CZ5+DA5+DB5+DC5+DD5</f>
        <v>22</v>
      </c>
      <c r="DF5" s="5" t="str">
        <f t="shared" ref="DF5:DF25" si="54">IF(AX5=1,"4",IF(AX5=2,"3",IF(AX5=3,"2",IF(AX5=4,"1"))))</f>
        <v>4</v>
      </c>
      <c r="DG5" s="5" t="str">
        <f t="shared" ref="DG5:DG25" si="55">IF(AY5=1,"1",IF(AY5=2,"2",IF(AY5=3,"3",IF(AY5=4,"4"))))</f>
        <v>4</v>
      </c>
      <c r="DH5" s="5" t="str">
        <f t="shared" ref="DH5:DH25" si="56">IF(AZ5=1,"1",IF(AZ5=2,"2",IF(AZ5=3,"3",IF(AZ5=4,"4"))))</f>
        <v>4</v>
      </c>
      <c r="DI5" s="5" t="str">
        <f t="shared" ref="DI5:DI25" si="57">IF(BA5=1,"1",IF(BA5=2,"2",IF(BA5=3,"3",IF(BA5=4,"4"))))</f>
        <v>4</v>
      </c>
      <c r="DJ5" s="5" t="str">
        <f t="shared" ref="DJ5:DJ25" si="58">IF(BB5=1,"4",IF(BB5=2,"3",IF(BB5=3,"2",IF(BB5=4,"1"))))</f>
        <v>1</v>
      </c>
      <c r="DK5" s="5" t="str">
        <f t="shared" ref="DK5:DK25" si="59">IF(BC5=1,"4",IF(BC5=2,"3",IF(BC5=3,"2",IF(BC5=4,"1"))))</f>
        <v>4</v>
      </c>
      <c r="DL5" s="8">
        <f t="shared" ref="DL5:DL25" si="60">DF5+DG5+DH5+DI5+DJ5+DK5</f>
        <v>21</v>
      </c>
      <c r="DM5" s="10">
        <f t="shared" ref="DM5:DM25" si="61">BJ5+BQ5+BX5</f>
        <v>66</v>
      </c>
      <c r="DN5" s="10">
        <f t="shared" ref="DN5:DN25" si="62">CE5+CL5+CS5</f>
        <v>55</v>
      </c>
      <c r="DO5" s="10">
        <f t="shared" ref="DO5:DO25" si="63">CX5+DE5+DL5</f>
        <v>53</v>
      </c>
      <c r="DP5" s="36">
        <f t="shared" ref="DP5:DP25" si="64">DM5+DN5+DO5</f>
        <v>174</v>
      </c>
      <c r="DQ5" s="37" t="str">
        <f t="shared" ref="DQ5:DQ53" si="65">IF(DP5&lt;140,"B",IF(DP5&lt;=170,"A",IF(DP5&gt;170,"AA")))</f>
        <v>AA</v>
      </c>
    </row>
    <row r="6" spans="1:121" x14ac:dyDescent="0.35">
      <c r="A6" s="4">
        <v>3</v>
      </c>
      <c r="B6" s="19" t="str">
        <f>'กรอกชื่อ-สกุลนักเรียน'!B5</f>
        <v>1/3</v>
      </c>
      <c r="C6" s="20" t="str">
        <f>'กรอกชื่อ-สกุลนักเรียน'!C5</f>
        <v>เด็กชายเฉลิมศักดิ์  เกตุแก้ววัตถุ</v>
      </c>
      <c r="D6" s="4">
        <v>2</v>
      </c>
      <c r="E6" s="4">
        <v>2</v>
      </c>
      <c r="F6" s="4">
        <v>3</v>
      </c>
      <c r="G6" s="4">
        <v>2</v>
      </c>
      <c r="H6" s="4">
        <v>2</v>
      </c>
      <c r="I6" s="4">
        <v>2</v>
      </c>
      <c r="J6" s="4">
        <v>3</v>
      </c>
      <c r="K6" s="4">
        <v>1</v>
      </c>
      <c r="L6" s="4">
        <v>1</v>
      </c>
      <c r="M6" s="4">
        <v>4</v>
      </c>
      <c r="N6" s="4">
        <v>3</v>
      </c>
      <c r="O6" s="4">
        <v>3</v>
      </c>
      <c r="P6" s="4">
        <v>2</v>
      </c>
      <c r="Q6" s="4">
        <v>3</v>
      </c>
      <c r="R6" s="4">
        <v>3</v>
      </c>
      <c r="S6" s="4">
        <v>2</v>
      </c>
      <c r="T6" s="4">
        <v>3</v>
      </c>
      <c r="U6" s="4">
        <v>3</v>
      </c>
      <c r="V6" s="4">
        <v>4</v>
      </c>
      <c r="W6" s="4">
        <v>2</v>
      </c>
      <c r="X6" s="4">
        <v>4</v>
      </c>
      <c r="Y6" s="4">
        <v>2</v>
      </c>
      <c r="Z6" s="4">
        <v>2</v>
      </c>
      <c r="AA6" s="4">
        <v>3</v>
      </c>
      <c r="AB6" s="4">
        <v>3</v>
      </c>
      <c r="AC6" s="4">
        <v>2</v>
      </c>
      <c r="AD6" s="4">
        <v>3</v>
      </c>
      <c r="AE6" s="4">
        <v>3</v>
      </c>
      <c r="AF6" s="4">
        <v>3</v>
      </c>
      <c r="AG6" s="4">
        <v>1</v>
      </c>
      <c r="AH6" s="4">
        <v>3</v>
      </c>
      <c r="AI6" s="4">
        <v>2</v>
      </c>
      <c r="AJ6" s="4">
        <v>4</v>
      </c>
      <c r="AK6" s="4">
        <v>3</v>
      </c>
      <c r="AL6" s="4">
        <v>4</v>
      </c>
      <c r="AM6" s="4">
        <v>2</v>
      </c>
      <c r="AN6" s="4">
        <v>3</v>
      </c>
      <c r="AO6" s="4">
        <v>1</v>
      </c>
      <c r="AP6" s="4">
        <v>2</v>
      </c>
      <c r="AQ6" s="4">
        <v>4</v>
      </c>
      <c r="AR6" s="4">
        <v>1</v>
      </c>
      <c r="AS6" s="4">
        <v>2</v>
      </c>
      <c r="AT6" s="4">
        <v>1</v>
      </c>
      <c r="AU6" s="4">
        <v>2</v>
      </c>
      <c r="AV6" s="4">
        <v>2</v>
      </c>
      <c r="AW6" s="4">
        <v>1</v>
      </c>
      <c r="AX6" s="4">
        <v>4</v>
      </c>
      <c r="AY6" s="4">
        <v>2</v>
      </c>
      <c r="AZ6" s="4">
        <v>1</v>
      </c>
      <c r="BA6" s="4">
        <v>2</v>
      </c>
      <c r="BB6" s="4">
        <v>2</v>
      </c>
      <c r="BC6" s="4">
        <v>2</v>
      </c>
      <c r="BD6" s="11" t="str">
        <f t="shared" si="0"/>
        <v>2</v>
      </c>
      <c r="BE6" s="11" t="str">
        <f t="shared" si="1"/>
        <v>3</v>
      </c>
      <c r="BF6" s="11" t="str">
        <f t="shared" si="2"/>
        <v>2</v>
      </c>
      <c r="BG6" s="11" t="str">
        <f t="shared" si="3"/>
        <v>2</v>
      </c>
      <c r="BH6" s="11" t="str">
        <f t="shared" si="4"/>
        <v>3</v>
      </c>
      <c r="BI6" s="11" t="str">
        <f t="shared" si="5"/>
        <v>2</v>
      </c>
      <c r="BJ6" s="7">
        <f t="shared" si="6"/>
        <v>14</v>
      </c>
      <c r="BK6" s="5" t="str">
        <f t="shared" si="7"/>
        <v>3</v>
      </c>
      <c r="BL6" s="5" t="str">
        <f t="shared" si="8"/>
        <v>4</v>
      </c>
      <c r="BM6" s="5" t="str">
        <f t="shared" si="9"/>
        <v>4</v>
      </c>
      <c r="BN6" s="5" t="str">
        <f t="shared" si="10"/>
        <v>4</v>
      </c>
      <c r="BO6" s="5" t="str">
        <f t="shared" si="11"/>
        <v>2</v>
      </c>
      <c r="BP6" s="5" t="str">
        <f t="shared" si="12"/>
        <v>3</v>
      </c>
      <c r="BQ6" s="7">
        <f t="shared" si="13"/>
        <v>20</v>
      </c>
      <c r="BR6" s="5" t="str">
        <f t="shared" si="14"/>
        <v>3</v>
      </c>
      <c r="BS6" s="5" t="str">
        <f t="shared" si="15"/>
        <v>3</v>
      </c>
      <c r="BT6" s="5" t="str">
        <f t="shared" si="16"/>
        <v>3</v>
      </c>
      <c r="BU6" s="5" t="str">
        <f t="shared" si="17"/>
        <v>3</v>
      </c>
      <c r="BV6" s="5" t="str">
        <f t="shared" si="18"/>
        <v>3</v>
      </c>
      <c r="BW6" s="5" t="str">
        <f t="shared" si="19"/>
        <v>2</v>
      </c>
      <c r="BX6" s="7">
        <f t="shared" si="20"/>
        <v>17</v>
      </c>
      <c r="BY6" s="5" t="str">
        <f t="shared" si="21"/>
        <v>1</v>
      </c>
      <c r="BZ6" s="5" t="str">
        <f t="shared" si="22"/>
        <v>2</v>
      </c>
      <c r="CA6" s="5" t="str">
        <f t="shared" si="23"/>
        <v>1</v>
      </c>
      <c r="CB6" s="5" t="str">
        <f t="shared" si="24"/>
        <v>2</v>
      </c>
      <c r="CC6" s="5" t="str">
        <f t="shared" si="25"/>
        <v>2</v>
      </c>
      <c r="CD6" s="5" t="str">
        <f t="shared" si="26"/>
        <v>2</v>
      </c>
      <c r="CE6" s="7">
        <f t="shared" si="27"/>
        <v>10</v>
      </c>
      <c r="CF6" s="5" t="str">
        <f t="shared" si="28"/>
        <v>3</v>
      </c>
      <c r="CG6" s="5" t="str">
        <f t="shared" si="29"/>
        <v>3</v>
      </c>
      <c r="CH6" s="5" t="str">
        <f t="shared" si="30"/>
        <v>2</v>
      </c>
      <c r="CI6" s="5" t="str">
        <f t="shared" si="31"/>
        <v>3</v>
      </c>
      <c r="CJ6" s="5" t="str">
        <f t="shared" si="32"/>
        <v>2</v>
      </c>
      <c r="CK6" s="5" t="str">
        <f t="shared" si="33"/>
        <v>4</v>
      </c>
      <c r="CL6" s="7">
        <f t="shared" si="34"/>
        <v>17</v>
      </c>
      <c r="CM6" s="5" t="str">
        <f t="shared" si="35"/>
        <v>3</v>
      </c>
      <c r="CN6" s="5" t="str">
        <f t="shared" si="36"/>
        <v>2</v>
      </c>
      <c r="CO6" s="5" t="str">
        <f t="shared" si="37"/>
        <v>1</v>
      </c>
      <c r="CP6" s="5" t="str">
        <f t="shared" si="38"/>
        <v>3</v>
      </c>
      <c r="CQ6" s="5" t="str">
        <f t="shared" si="39"/>
        <v>1</v>
      </c>
      <c r="CR6" s="5" t="str">
        <f t="shared" si="40"/>
        <v>2</v>
      </c>
      <c r="CS6" s="7">
        <f t="shared" si="41"/>
        <v>12</v>
      </c>
      <c r="CT6" s="5" t="str">
        <f t="shared" si="42"/>
        <v>2</v>
      </c>
      <c r="CU6" s="5" t="str">
        <f t="shared" si="43"/>
        <v>1</v>
      </c>
      <c r="CV6" s="5" t="str">
        <f t="shared" si="44"/>
        <v>2</v>
      </c>
      <c r="CW6" s="5" t="str">
        <f t="shared" si="45"/>
        <v>1</v>
      </c>
      <c r="CX6" s="7">
        <f t="shared" si="46"/>
        <v>6</v>
      </c>
      <c r="CY6" s="5" t="str">
        <f t="shared" si="47"/>
        <v>1</v>
      </c>
      <c r="CZ6" s="5" t="str">
        <f t="shared" si="48"/>
        <v>2</v>
      </c>
      <c r="DA6" s="5" t="str">
        <f t="shared" si="49"/>
        <v>1</v>
      </c>
      <c r="DB6" s="5" t="str">
        <f t="shared" si="50"/>
        <v>2</v>
      </c>
      <c r="DC6" s="5" t="str">
        <f t="shared" si="51"/>
        <v>3</v>
      </c>
      <c r="DD6" s="5" t="str">
        <f t="shared" si="52"/>
        <v>1</v>
      </c>
      <c r="DE6" s="7">
        <f t="shared" si="53"/>
        <v>10</v>
      </c>
      <c r="DF6" s="5" t="str">
        <f t="shared" si="54"/>
        <v>1</v>
      </c>
      <c r="DG6" s="5" t="str">
        <f t="shared" si="55"/>
        <v>2</v>
      </c>
      <c r="DH6" s="5" t="str">
        <f t="shared" si="56"/>
        <v>1</v>
      </c>
      <c r="DI6" s="5" t="str">
        <f t="shared" si="57"/>
        <v>2</v>
      </c>
      <c r="DJ6" s="5" t="str">
        <f t="shared" si="58"/>
        <v>3</v>
      </c>
      <c r="DK6" s="5" t="str">
        <f t="shared" si="59"/>
        <v>3</v>
      </c>
      <c r="DL6" s="8">
        <f t="shared" si="60"/>
        <v>12</v>
      </c>
      <c r="DM6" s="10">
        <f t="shared" si="61"/>
        <v>51</v>
      </c>
      <c r="DN6" s="10">
        <f t="shared" si="62"/>
        <v>39</v>
      </c>
      <c r="DO6" s="10">
        <f t="shared" si="63"/>
        <v>28</v>
      </c>
      <c r="DP6" s="36">
        <f t="shared" si="64"/>
        <v>118</v>
      </c>
      <c r="DQ6" s="37" t="str">
        <f t="shared" si="65"/>
        <v>B</v>
      </c>
    </row>
    <row r="7" spans="1:121" x14ac:dyDescent="0.35">
      <c r="A7" s="4">
        <v>4</v>
      </c>
      <c r="B7" s="19" t="str">
        <f>'กรอกชื่อ-สกุลนักเรียน'!B6</f>
        <v>1/3</v>
      </c>
      <c r="C7" s="20" t="str">
        <f>'กรอกชื่อ-สกุลนักเรียน'!C6</f>
        <v>เด็กชายวุฒิชัย  นิ่มอนงค์</v>
      </c>
      <c r="D7" s="4">
        <v>2</v>
      </c>
      <c r="E7" s="4">
        <v>3</v>
      </c>
      <c r="F7" s="4">
        <v>2</v>
      </c>
      <c r="G7" s="4">
        <v>2</v>
      </c>
      <c r="H7" s="4">
        <v>2</v>
      </c>
      <c r="I7" s="4">
        <v>3</v>
      </c>
      <c r="J7" s="4">
        <v>3</v>
      </c>
      <c r="K7" s="4">
        <v>2</v>
      </c>
      <c r="L7" s="4">
        <v>3</v>
      </c>
      <c r="M7" s="4">
        <v>2</v>
      </c>
      <c r="N7" s="4">
        <v>2</v>
      </c>
      <c r="O7" s="4">
        <v>3</v>
      </c>
      <c r="P7" s="4">
        <v>2</v>
      </c>
      <c r="Q7" s="4">
        <v>2</v>
      </c>
      <c r="R7" s="4">
        <v>2</v>
      </c>
      <c r="S7" s="4">
        <v>3</v>
      </c>
      <c r="T7" s="4">
        <v>3</v>
      </c>
      <c r="U7" s="4">
        <v>1</v>
      </c>
      <c r="V7" s="4">
        <v>2</v>
      </c>
      <c r="W7" s="4">
        <v>3</v>
      </c>
      <c r="X7" s="4">
        <v>2</v>
      </c>
      <c r="Y7" s="4">
        <v>2</v>
      </c>
      <c r="Z7" s="4">
        <v>3</v>
      </c>
      <c r="AA7" s="4">
        <v>2</v>
      </c>
      <c r="AB7" s="4">
        <v>2</v>
      </c>
      <c r="AC7" s="4">
        <v>3</v>
      </c>
      <c r="AD7" s="4">
        <v>1</v>
      </c>
      <c r="AE7" s="4">
        <v>3</v>
      </c>
      <c r="AF7" s="4">
        <v>2</v>
      </c>
      <c r="AG7" s="4">
        <v>4</v>
      </c>
      <c r="AH7" s="4">
        <v>4</v>
      </c>
      <c r="AI7" s="4">
        <v>4</v>
      </c>
      <c r="AJ7" s="4">
        <v>4</v>
      </c>
      <c r="AK7" s="4">
        <v>3</v>
      </c>
      <c r="AL7" s="4">
        <v>3</v>
      </c>
      <c r="AM7" s="4">
        <v>2</v>
      </c>
      <c r="AN7" s="4">
        <v>3</v>
      </c>
      <c r="AO7" s="4">
        <v>2</v>
      </c>
      <c r="AP7" s="4">
        <v>4</v>
      </c>
      <c r="AQ7" s="4">
        <v>1</v>
      </c>
      <c r="AR7" s="4">
        <v>2</v>
      </c>
      <c r="AS7" s="4">
        <v>3</v>
      </c>
      <c r="AT7" s="4">
        <v>2</v>
      </c>
      <c r="AU7" s="4">
        <v>2</v>
      </c>
      <c r="AV7" s="4">
        <v>3</v>
      </c>
      <c r="AW7" s="4">
        <v>2</v>
      </c>
      <c r="AX7" s="4">
        <v>2</v>
      </c>
      <c r="AY7" s="4">
        <v>3</v>
      </c>
      <c r="AZ7" s="4">
        <v>3</v>
      </c>
      <c r="BA7" s="4">
        <v>2</v>
      </c>
      <c r="BB7" s="4">
        <v>3</v>
      </c>
      <c r="BC7" s="4">
        <v>2</v>
      </c>
      <c r="BD7" s="11" t="str">
        <f t="shared" si="0"/>
        <v>2</v>
      </c>
      <c r="BE7" s="11" t="str">
        <f t="shared" si="1"/>
        <v>2</v>
      </c>
      <c r="BF7" s="11" t="str">
        <f t="shared" si="2"/>
        <v>3</v>
      </c>
      <c r="BG7" s="11" t="str">
        <f t="shared" si="3"/>
        <v>2</v>
      </c>
      <c r="BH7" s="11" t="str">
        <f t="shared" si="4"/>
        <v>3</v>
      </c>
      <c r="BI7" s="11" t="str">
        <f t="shared" si="5"/>
        <v>3</v>
      </c>
      <c r="BJ7" s="7">
        <f t="shared" si="6"/>
        <v>15</v>
      </c>
      <c r="BK7" s="5" t="str">
        <f t="shared" si="7"/>
        <v>3</v>
      </c>
      <c r="BL7" s="5" t="str">
        <f t="shared" si="8"/>
        <v>3</v>
      </c>
      <c r="BM7" s="5" t="str">
        <f t="shared" si="9"/>
        <v>2</v>
      </c>
      <c r="BN7" s="5" t="str">
        <f t="shared" si="10"/>
        <v>2</v>
      </c>
      <c r="BO7" s="5" t="str">
        <f t="shared" si="11"/>
        <v>3</v>
      </c>
      <c r="BP7" s="5" t="str">
        <f t="shared" si="12"/>
        <v>3</v>
      </c>
      <c r="BQ7" s="7">
        <f t="shared" si="13"/>
        <v>16</v>
      </c>
      <c r="BR7" s="5" t="str">
        <f t="shared" si="14"/>
        <v>3</v>
      </c>
      <c r="BS7" s="5" t="str">
        <f t="shared" si="15"/>
        <v>2</v>
      </c>
      <c r="BT7" s="5" t="str">
        <f t="shared" si="16"/>
        <v>2</v>
      </c>
      <c r="BU7" s="5" t="str">
        <f t="shared" si="17"/>
        <v>2</v>
      </c>
      <c r="BV7" s="5" t="str">
        <f t="shared" si="18"/>
        <v>3</v>
      </c>
      <c r="BW7" s="5" t="str">
        <f t="shared" si="19"/>
        <v>4</v>
      </c>
      <c r="BX7" s="7">
        <f t="shared" si="20"/>
        <v>16</v>
      </c>
      <c r="BY7" s="5" t="str">
        <f t="shared" si="21"/>
        <v>3</v>
      </c>
      <c r="BZ7" s="5" t="str">
        <f t="shared" si="22"/>
        <v>3</v>
      </c>
      <c r="CA7" s="5" t="str">
        <f t="shared" si="23"/>
        <v>3</v>
      </c>
      <c r="CB7" s="5" t="str">
        <f t="shared" si="24"/>
        <v>2</v>
      </c>
      <c r="CC7" s="5" t="str">
        <f t="shared" si="25"/>
        <v>3</v>
      </c>
      <c r="CD7" s="5" t="str">
        <f t="shared" si="26"/>
        <v>3</v>
      </c>
      <c r="CE7" s="7">
        <f t="shared" si="27"/>
        <v>17</v>
      </c>
      <c r="CF7" s="5" t="str">
        <f t="shared" si="28"/>
        <v>2</v>
      </c>
      <c r="CG7" s="5" t="str">
        <f t="shared" si="29"/>
        <v>2</v>
      </c>
      <c r="CH7" s="5" t="str">
        <f t="shared" si="30"/>
        <v>4</v>
      </c>
      <c r="CI7" s="5" t="str">
        <f t="shared" si="31"/>
        <v>3</v>
      </c>
      <c r="CJ7" s="5" t="str">
        <f t="shared" si="32"/>
        <v>3</v>
      </c>
      <c r="CK7" s="5" t="str">
        <f t="shared" si="33"/>
        <v>1</v>
      </c>
      <c r="CL7" s="7">
        <f t="shared" si="34"/>
        <v>15</v>
      </c>
      <c r="CM7" s="5" t="str">
        <f t="shared" si="35"/>
        <v>4</v>
      </c>
      <c r="CN7" s="5" t="str">
        <f t="shared" si="36"/>
        <v>4</v>
      </c>
      <c r="CO7" s="5" t="str">
        <f t="shared" si="37"/>
        <v>1</v>
      </c>
      <c r="CP7" s="5" t="str">
        <f t="shared" si="38"/>
        <v>3</v>
      </c>
      <c r="CQ7" s="5" t="str">
        <f t="shared" si="39"/>
        <v>2</v>
      </c>
      <c r="CR7" s="5" t="str">
        <f t="shared" si="40"/>
        <v>2</v>
      </c>
      <c r="CS7" s="7">
        <f t="shared" si="41"/>
        <v>16</v>
      </c>
      <c r="CT7" s="5" t="str">
        <f t="shared" si="42"/>
        <v>2</v>
      </c>
      <c r="CU7" s="5" t="str">
        <f t="shared" si="43"/>
        <v>2</v>
      </c>
      <c r="CV7" s="5" t="str">
        <f t="shared" si="44"/>
        <v>4</v>
      </c>
      <c r="CW7" s="5" t="str">
        <f t="shared" si="45"/>
        <v>4</v>
      </c>
      <c r="CX7" s="7">
        <f t="shared" si="46"/>
        <v>12</v>
      </c>
      <c r="CY7" s="5" t="str">
        <f t="shared" si="47"/>
        <v>2</v>
      </c>
      <c r="CZ7" s="5" t="str">
        <f t="shared" si="48"/>
        <v>3</v>
      </c>
      <c r="DA7" s="5" t="str">
        <f t="shared" si="49"/>
        <v>2</v>
      </c>
      <c r="DB7" s="5" t="str">
        <f t="shared" si="50"/>
        <v>2</v>
      </c>
      <c r="DC7" s="5" t="str">
        <f t="shared" si="51"/>
        <v>2</v>
      </c>
      <c r="DD7" s="5" t="str">
        <f t="shared" si="52"/>
        <v>2</v>
      </c>
      <c r="DE7" s="7">
        <f t="shared" si="53"/>
        <v>13</v>
      </c>
      <c r="DF7" s="5" t="str">
        <f t="shared" si="54"/>
        <v>3</v>
      </c>
      <c r="DG7" s="5" t="str">
        <f t="shared" si="55"/>
        <v>3</v>
      </c>
      <c r="DH7" s="5" t="str">
        <f t="shared" si="56"/>
        <v>3</v>
      </c>
      <c r="DI7" s="5" t="str">
        <f t="shared" si="57"/>
        <v>2</v>
      </c>
      <c r="DJ7" s="5" t="str">
        <f t="shared" si="58"/>
        <v>2</v>
      </c>
      <c r="DK7" s="5" t="str">
        <f t="shared" si="59"/>
        <v>3</v>
      </c>
      <c r="DL7" s="8">
        <f t="shared" si="60"/>
        <v>16</v>
      </c>
      <c r="DM7" s="10">
        <f t="shared" si="61"/>
        <v>47</v>
      </c>
      <c r="DN7" s="10">
        <f t="shared" si="62"/>
        <v>48</v>
      </c>
      <c r="DO7" s="10">
        <f t="shared" si="63"/>
        <v>41</v>
      </c>
      <c r="DP7" s="36">
        <f t="shared" si="64"/>
        <v>136</v>
      </c>
      <c r="DQ7" s="37" t="str">
        <f t="shared" si="65"/>
        <v>B</v>
      </c>
    </row>
    <row r="8" spans="1:121" x14ac:dyDescent="0.35">
      <c r="A8" s="4">
        <v>5</v>
      </c>
      <c r="B8" s="19" t="str">
        <f>'กรอกชื่อ-สกุลนักเรียน'!B7</f>
        <v>1/3</v>
      </c>
      <c r="C8" s="20" t="str">
        <f>'กรอกชื่อ-สกุลนักเรียน'!C7</f>
        <v>เด็กชายอุดมศักดิ์  ศรีม่วง</v>
      </c>
      <c r="D8" s="4">
        <v>2</v>
      </c>
      <c r="E8" s="4">
        <v>1</v>
      </c>
      <c r="F8" s="4">
        <v>2</v>
      </c>
      <c r="G8" s="4">
        <v>2</v>
      </c>
      <c r="H8" s="4">
        <v>3</v>
      </c>
      <c r="I8" s="4">
        <v>3</v>
      </c>
      <c r="J8" s="4">
        <v>4</v>
      </c>
      <c r="K8" s="4">
        <v>1</v>
      </c>
      <c r="L8" s="4">
        <v>1</v>
      </c>
      <c r="M8" s="4">
        <v>3</v>
      </c>
      <c r="N8" s="4">
        <v>3</v>
      </c>
      <c r="O8" s="4">
        <v>4</v>
      </c>
      <c r="P8" s="4">
        <v>2</v>
      </c>
      <c r="Q8" s="4">
        <v>4</v>
      </c>
      <c r="R8" s="4">
        <v>4</v>
      </c>
      <c r="S8" s="4">
        <v>1</v>
      </c>
      <c r="T8" s="4">
        <v>1</v>
      </c>
      <c r="U8" s="4">
        <v>4</v>
      </c>
      <c r="V8" s="4">
        <v>4</v>
      </c>
      <c r="W8" s="4">
        <v>2</v>
      </c>
      <c r="X8" s="4">
        <v>4</v>
      </c>
      <c r="Y8" s="4">
        <v>4</v>
      </c>
      <c r="Z8" s="4">
        <v>4</v>
      </c>
      <c r="AA8" s="4">
        <v>3</v>
      </c>
      <c r="AB8" s="4">
        <v>4</v>
      </c>
      <c r="AC8" s="4">
        <v>1</v>
      </c>
      <c r="AD8" s="4">
        <v>2</v>
      </c>
      <c r="AE8" s="4">
        <v>4</v>
      </c>
      <c r="AF8" s="4">
        <v>4</v>
      </c>
      <c r="AG8" s="4">
        <v>3</v>
      </c>
      <c r="AH8" s="4">
        <v>4</v>
      </c>
      <c r="AI8" s="4">
        <v>3</v>
      </c>
      <c r="AJ8" s="4">
        <v>3</v>
      </c>
      <c r="AK8" s="4">
        <v>1</v>
      </c>
      <c r="AL8" s="4">
        <v>2</v>
      </c>
      <c r="AM8" s="4">
        <v>3</v>
      </c>
      <c r="AN8" s="4">
        <v>4</v>
      </c>
      <c r="AO8" s="4">
        <v>3</v>
      </c>
      <c r="AP8" s="4">
        <v>2</v>
      </c>
      <c r="AQ8" s="4">
        <v>4</v>
      </c>
      <c r="AR8" s="4">
        <v>3</v>
      </c>
      <c r="AS8" s="4">
        <v>2</v>
      </c>
      <c r="AT8" s="4">
        <v>2</v>
      </c>
      <c r="AU8" s="4">
        <v>3</v>
      </c>
      <c r="AV8" s="4">
        <v>4</v>
      </c>
      <c r="AW8" s="4">
        <v>2</v>
      </c>
      <c r="AX8" s="4">
        <v>1</v>
      </c>
      <c r="AY8" s="4">
        <v>2</v>
      </c>
      <c r="AZ8" s="4">
        <v>3</v>
      </c>
      <c r="BA8" s="4">
        <v>4</v>
      </c>
      <c r="BB8" s="4">
        <v>2</v>
      </c>
      <c r="BC8" s="4">
        <v>1</v>
      </c>
      <c r="BD8" s="11" t="str">
        <f t="shared" si="0"/>
        <v>2</v>
      </c>
      <c r="BE8" s="11" t="str">
        <f t="shared" si="1"/>
        <v>4</v>
      </c>
      <c r="BF8" s="11" t="str">
        <f t="shared" si="2"/>
        <v>3</v>
      </c>
      <c r="BG8" s="11" t="str">
        <f t="shared" si="3"/>
        <v>2</v>
      </c>
      <c r="BH8" s="11" t="str">
        <f t="shared" si="4"/>
        <v>2</v>
      </c>
      <c r="BI8" s="11" t="str">
        <f t="shared" si="5"/>
        <v>3</v>
      </c>
      <c r="BJ8" s="7">
        <f t="shared" si="6"/>
        <v>16</v>
      </c>
      <c r="BK8" s="5" t="str">
        <f t="shared" si="7"/>
        <v>4</v>
      </c>
      <c r="BL8" s="5" t="str">
        <f t="shared" si="8"/>
        <v>4</v>
      </c>
      <c r="BM8" s="5" t="str">
        <f t="shared" si="9"/>
        <v>4</v>
      </c>
      <c r="BN8" s="5" t="str">
        <f t="shared" si="10"/>
        <v>3</v>
      </c>
      <c r="BO8" s="5" t="str">
        <f t="shared" si="11"/>
        <v>2</v>
      </c>
      <c r="BP8" s="5" t="str">
        <f t="shared" si="12"/>
        <v>4</v>
      </c>
      <c r="BQ8" s="7">
        <f t="shared" si="13"/>
        <v>21</v>
      </c>
      <c r="BR8" s="5" t="str">
        <f t="shared" si="14"/>
        <v>3</v>
      </c>
      <c r="BS8" s="5" t="str">
        <f t="shared" si="15"/>
        <v>4</v>
      </c>
      <c r="BT8" s="5" t="str">
        <f t="shared" si="16"/>
        <v>4</v>
      </c>
      <c r="BU8" s="5" t="str">
        <f t="shared" si="17"/>
        <v>4</v>
      </c>
      <c r="BV8" s="5" t="str">
        <f t="shared" si="18"/>
        <v>1</v>
      </c>
      <c r="BW8" s="5" t="str">
        <f t="shared" si="19"/>
        <v>1</v>
      </c>
      <c r="BX8" s="7">
        <f t="shared" si="20"/>
        <v>17</v>
      </c>
      <c r="BY8" s="5" t="str">
        <f t="shared" si="21"/>
        <v>1</v>
      </c>
      <c r="BZ8" s="5" t="str">
        <f t="shared" si="22"/>
        <v>2</v>
      </c>
      <c r="CA8" s="5" t="str">
        <f t="shared" si="23"/>
        <v>1</v>
      </c>
      <c r="CB8" s="5" t="str">
        <f t="shared" si="24"/>
        <v>4</v>
      </c>
      <c r="CC8" s="5" t="str">
        <f t="shared" si="25"/>
        <v>4</v>
      </c>
      <c r="CD8" s="5" t="str">
        <f t="shared" si="26"/>
        <v>2</v>
      </c>
      <c r="CE8" s="7">
        <f t="shared" si="27"/>
        <v>14</v>
      </c>
      <c r="CF8" s="5" t="str">
        <f t="shared" si="28"/>
        <v>4</v>
      </c>
      <c r="CG8" s="5" t="str">
        <f t="shared" si="29"/>
        <v>4</v>
      </c>
      <c r="CH8" s="5" t="str">
        <f t="shared" si="30"/>
        <v>3</v>
      </c>
      <c r="CI8" s="5" t="str">
        <f t="shared" si="31"/>
        <v>4</v>
      </c>
      <c r="CJ8" s="5" t="str">
        <f t="shared" si="32"/>
        <v>1</v>
      </c>
      <c r="CK8" s="5" t="str">
        <f t="shared" si="33"/>
        <v>2</v>
      </c>
      <c r="CL8" s="7">
        <f t="shared" si="34"/>
        <v>18</v>
      </c>
      <c r="CM8" s="5" t="str">
        <f t="shared" si="35"/>
        <v>4</v>
      </c>
      <c r="CN8" s="5" t="str">
        <f t="shared" si="36"/>
        <v>3</v>
      </c>
      <c r="CO8" s="5" t="str">
        <f t="shared" si="37"/>
        <v>2</v>
      </c>
      <c r="CP8" s="5" t="str">
        <f t="shared" si="38"/>
        <v>1</v>
      </c>
      <c r="CQ8" s="5" t="str">
        <f t="shared" si="39"/>
        <v>3</v>
      </c>
      <c r="CR8" s="5" t="str">
        <f t="shared" si="40"/>
        <v>3</v>
      </c>
      <c r="CS8" s="7">
        <f t="shared" si="41"/>
        <v>16</v>
      </c>
      <c r="CT8" s="5" t="str">
        <f t="shared" si="42"/>
        <v>1</v>
      </c>
      <c r="CU8" s="5" t="str">
        <f t="shared" si="43"/>
        <v>3</v>
      </c>
      <c r="CV8" s="5" t="str">
        <f t="shared" si="44"/>
        <v>2</v>
      </c>
      <c r="CW8" s="5" t="str">
        <f t="shared" si="45"/>
        <v>1</v>
      </c>
      <c r="CX8" s="7">
        <f t="shared" si="46"/>
        <v>7</v>
      </c>
      <c r="CY8" s="5" t="str">
        <f t="shared" si="47"/>
        <v>3</v>
      </c>
      <c r="CZ8" s="5" t="str">
        <f t="shared" si="48"/>
        <v>2</v>
      </c>
      <c r="DA8" s="5" t="str">
        <f t="shared" si="49"/>
        <v>2</v>
      </c>
      <c r="DB8" s="5" t="str">
        <f t="shared" si="50"/>
        <v>3</v>
      </c>
      <c r="DC8" s="5" t="str">
        <f t="shared" si="51"/>
        <v>1</v>
      </c>
      <c r="DD8" s="5" t="str">
        <f t="shared" si="52"/>
        <v>2</v>
      </c>
      <c r="DE8" s="7">
        <f t="shared" si="53"/>
        <v>13</v>
      </c>
      <c r="DF8" s="5" t="str">
        <f t="shared" si="54"/>
        <v>4</v>
      </c>
      <c r="DG8" s="5" t="str">
        <f t="shared" si="55"/>
        <v>2</v>
      </c>
      <c r="DH8" s="5" t="str">
        <f t="shared" si="56"/>
        <v>3</v>
      </c>
      <c r="DI8" s="5" t="str">
        <f t="shared" si="57"/>
        <v>4</v>
      </c>
      <c r="DJ8" s="5" t="str">
        <f t="shared" si="58"/>
        <v>3</v>
      </c>
      <c r="DK8" s="5" t="str">
        <f t="shared" si="59"/>
        <v>4</v>
      </c>
      <c r="DL8" s="8">
        <f t="shared" si="60"/>
        <v>20</v>
      </c>
      <c r="DM8" s="10">
        <f t="shared" si="61"/>
        <v>54</v>
      </c>
      <c r="DN8" s="10">
        <f t="shared" si="62"/>
        <v>48</v>
      </c>
      <c r="DO8" s="10">
        <f t="shared" si="63"/>
        <v>40</v>
      </c>
      <c r="DP8" s="36">
        <f t="shared" si="64"/>
        <v>142</v>
      </c>
      <c r="DQ8" s="37" t="str">
        <f t="shared" si="65"/>
        <v>A</v>
      </c>
    </row>
    <row r="9" spans="1:121" x14ac:dyDescent="0.35">
      <c r="A9" s="4">
        <v>6</v>
      </c>
      <c r="B9" s="19" t="str">
        <f>'กรอกชื่อ-สกุลนักเรียน'!B8</f>
        <v>1/3</v>
      </c>
      <c r="C9" s="20" t="str">
        <f>'กรอกชื่อ-สกุลนักเรียน'!C8</f>
        <v>เด็กชายพีรพัฒน์  ไชยโคตร</v>
      </c>
      <c r="D9" s="4">
        <v>3</v>
      </c>
      <c r="E9" s="4">
        <v>1</v>
      </c>
      <c r="F9" s="4">
        <v>3</v>
      </c>
      <c r="G9" s="4">
        <v>2</v>
      </c>
      <c r="H9" s="4">
        <v>1</v>
      </c>
      <c r="I9" s="4">
        <v>3</v>
      </c>
      <c r="J9" s="4">
        <v>2</v>
      </c>
      <c r="K9" s="4">
        <v>3</v>
      </c>
      <c r="L9" s="4">
        <v>1</v>
      </c>
      <c r="M9" s="4">
        <v>3</v>
      </c>
      <c r="N9" s="4">
        <v>2</v>
      </c>
      <c r="O9" s="4">
        <v>2</v>
      </c>
      <c r="P9" s="4">
        <v>1</v>
      </c>
      <c r="Q9" s="4">
        <v>4</v>
      </c>
      <c r="R9" s="4">
        <v>4</v>
      </c>
      <c r="S9" s="4">
        <v>1</v>
      </c>
      <c r="T9" s="4">
        <v>4</v>
      </c>
      <c r="U9" s="4">
        <v>3</v>
      </c>
      <c r="V9" s="4">
        <v>1</v>
      </c>
      <c r="W9" s="4">
        <v>4</v>
      </c>
      <c r="X9" s="4">
        <v>1</v>
      </c>
      <c r="Y9" s="4">
        <v>4</v>
      </c>
      <c r="Z9" s="4">
        <v>4</v>
      </c>
      <c r="AA9" s="4">
        <v>1</v>
      </c>
      <c r="AB9" s="4">
        <v>3</v>
      </c>
      <c r="AC9" s="4">
        <v>1</v>
      </c>
      <c r="AD9" s="4">
        <v>2</v>
      </c>
      <c r="AE9" s="4">
        <v>4</v>
      </c>
      <c r="AF9" s="4">
        <v>4</v>
      </c>
      <c r="AG9" s="4">
        <v>2</v>
      </c>
      <c r="AH9" s="4">
        <v>3</v>
      </c>
      <c r="AI9" s="4">
        <v>4</v>
      </c>
      <c r="AJ9" s="4">
        <v>1</v>
      </c>
      <c r="AK9" s="4">
        <v>3</v>
      </c>
      <c r="AL9" s="4">
        <v>4</v>
      </c>
      <c r="AM9" s="4">
        <v>3</v>
      </c>
      <c r="AN9" s="4">
        <v>1</v>
      </c>
      <c r="AO9" s="4">
        <v>4</v>
      </c>
      <c r="AP9" s="4">
        <v>4</v>
      </c>
      <c r="AQ9" s="4">
        <v>1</v>
      </c>
      <c r="AR9" s="4">
        <v>4</v>
      </c>
      <c r="AS9" s="4">
        <v>4</v>
      </c>
      <c r="AT9" s="4">
        <v>4</v>
      </c>
      <c r="AU9" s="4">
        <v>3</v>
      </c>
      <c r="AV9" s="4">
        <v>1</v>
      </c>
      <c r="AW9" s="4">
        <v>4</v>
      </c>
      <c r="AX9" s="4">
        <v>1</v>
      </c>
      <c r="AY9" s="4">
        <v>3</v>
      </c>
      <c r="AZ9" s="4">
        <v>2</v>
      </c>
      <c r="BA9" s="4">
        <v>3</v>
      </c>
      <c r="BB9" s="4">
        <v>2</v>
      </c>
      <c r="BC9" s="4">
        <v>4</v>
      </c>
      <c r="BD9" s="11" t="str">
        <f t="shared" si="0"/>
        <v>3</v>
      </c>
      <c r="BE9" s="11" t="str">
        <f t="shared" si="1"/>
        <v>4</v>
      </c>
      <c r="BF9" s="11" t="str">
        <f t="shared" si="2"/>
        <v>2</v>
      </c>
      <c r="BG9" s="11" t="str">
        <f t="shared" si="3"/>
        <v>2</v>
      </c>
      <c r="BH9" s="11" t="str">
        <f t="shared" si="4"/>
        <v>4</v>
      </c>
      <c r="BI9" s="11" t="str">
        <f t="shared" si="5"/>
        <v>3</v>
      </c>
      <c r="BJ9" s="7">
        <f t="shared" si="6"/>
        <v>18</v>
      </c>
      <c r="BK9" s="5" t="str">
        <f t="shared" si="7"/>
        <v>2</v>
      </c>
      <c r="BL9" s="5" t="str">
        <f t="shared" si="8"/>
        <v>2</v>
      </c>
      <c r="BM9" s="5" t="str">
        <f t="shared" si="9"/>
        <v>4</v>
      </c>
      <c r="BN9" s="5" t="str">
        <f t="shared" si="10"/>
        <v>3</v>
      </c>
      <c r="BO9" s="5" t="str">
        <f t="shared" si="11"/>
        <v>3</v>
      </c>
      <c r="BP9" s="5" t="str">
        <f t="shared" si="12"/>
        <v>2</v>
      </c>
      <c r="BQ9" s="7">
        <f t="shared" si="13"/>
        <v>16</v>
      </c>
      <c r="BR9" s="5" t="str">
        <f t="shared" si="14"/>
        <v>4</v>
      </c>
      <c r="BS9" s="5" t="str">
        <f t="shared" si="15"/>
        <v>4</v>
      </c>
      <c r="BT9" s="5" t="str">
        <f t="shared" si="16"/>
        <v>4</v>
      </c>
      <c r="BU9" s="5" t="str">
        <f t="shared" si="17"/>
        <v>4</v>
      </c>
      <c r="BV9" s="5" t="str">
        <f t="shared" si="18"/>
        <v>4</v>
      </c>
      <c r="BW9" s="5" t="str">
        <f t="shared" si="19"/>
        <v>2</v>
      </c>
      <c r="BX9" s="7">
        <f t="shared" si="20"/>
        <v>22</v>
      </c>
      <c r="BY9" s="5" t="str">
        <f t="shared" si="21"/>
        <v>4</v>
      </c>
      <c r="BZ9" s="5" t="str">
        <f t="shared" si="22"/>
        <v>4</v>
      </c>
      <c r="CA9" s="5" t="str">
        <f t="shared" si="23"/>
        <v>4</v>
      </c>
      <c r="CB9" s="5" t="str">
        <f t="shared" si="24"/>
        <v>4</v>
      </c>
      <c r="CC9" s="5" t="str">
        <f t="shared" si="25"/>
        <v>4</v>
      </c>
      <c r="CD9" s="5" t="str">
        <f t="shared" si="26"/>
        <v>4</v>
      </c>
      <c r="CE9" s="7">
        <f t="shared" si="27"/>
        <v>24</v>
      </c>
      <c r="CF9" s="5" t="str">
        <f t="shared" si="28"/>
        <v>3</v>
      </c>
      <c r="CG9" s="5" t="str">
        <f t="shared" si="29"/>
        <v>4</v>
      </c>
      <c r="CH9" s="5" t="str">
        <f t="shared" si="30"/>
        <v>3</v>
      </c>
      <c r="CI9" s="5" t="str">
        <f t="shared" si="31"/>
        <v>4</v>
      </c>
      <c r="CJ9" s="5" t="str">
        <f t="shared" si="32"/>
        <v>1</v>
      </c>
      <c r="CK9" s="5" t="str">
        <f t="shared" si="33"/>
        <v>3</v>
      </c>
      <c r="CL9" s="7">
        <f t="shared" si="34"/>
        <v>18</v>
      </c>
      <c r="CM9" s="5" t="str">
        <f t="shared" si="35"/>
        <v>3</v>
      </c>
      <c r="CN9" s="5" t="str">
        <f t="shared" si="36"/>
        <v>4</v>
      </c>
      <c r="CO9" s="5" t="str">
        <f t="shared" si="37"/>
        <v>4</v>
      </c>
      <c r="CP9" s="5" t="str">
        <f t="shared" si="38"/>
        <v>3</v>
      </c>
      <c r="CQ9" s="5" t="str">
        <f t="shared" si="39"/>
        <v>1</v>
      </c>
      <c r="CR9" s="5" t="str">
        <f t="shared" si="40"/>
        <v>3</v>
      </c>
      <c r="CS9" s="7">
        <f t="shared" si="41"/>
        <v>18</v>
      </c>
      <c r="CT9" s="5" t="str">
        <f t="shared" si="42"/>
        <v>4</v>
      </c>
      <c r="CU9" s="5" t="str">
        <f t="shared" si="43"/>
        <v>4</v>
      </c>
      <c r="CV9" s="5" t="str">
        <f t="shared" si="44"/>
        <v>4</v>
      </c>
      <c r="CW9" s="5" t="str">
        <f t="shared" si="45"/>
        <v>4</v>
      </c>
      <c r="CX9" s="7">
        <f t="shared" si="46"/>
        <v>16</v>
      </c>
      <c r="CY9" s="5" t="str">
        <f t="shared" si="47"/>
        <v>4</v>
      </c>
      <c r="CZ9" s="5" t="str">
        <f t="shared" si="48"/>
        <v>4</v>
      </c>
      <c r="DA9" s="5" t="str">
        <f t="shared" si="49"/>
        <v>4</v>
      </c>
      <c r="DB9" s="5" t="str">
        <f t="shared" si="50"/>
        <v>3</v>
      </c>
      <c r="DC9" s="5" t="str">
        <f t="shared" si="51"/>
        <v>4</v>
      </c>
      <c r="DD9" s="5" t="str">
        <f t="shared" si="52"/>
        <v>4</v>
      </c>
      <c r="DE9" s="7">
        <f t="shared" si="53"/>
        <v>23</v>
      </c>
      <c r="DF9" s="5" t="str">
        <f t="shared" si="54"/>
        <v>4</v>
      </c>
      <c r="DG9" s="5" t="str">
        <f t="shared" si="55"/>
        <v>3</v>
      </c>
      <c r="DH9" s="5" t="str">
        <f t="shared" si="56"/>
        <v>2</v>
      </c>
      <c r="DI9" s="5" t="str">
        <f t="shared" si="57"/>
        <v>3</v>
      </c>
      <c r="DJ9" s="5" t="str">
        <f t="shared" si="58"/>
        <v>3</v>
      </c>
      <c r="DK9" s="5" t="str">
        <f t="shared" si="59"/>
        <v>1</v>
      </c>
      <c r="DL9" s="8">
        <f t="shared" si="60"/>
        <v>16</v>
      </c>
      <c r="DM9" s="10">
        <f t="shared" si="61"/>
        <v>56</v>
      </c>
      <c r="DN9" s="10">
        <f t="shared" si="62"/>
        <v>60</v>
      </c>
      <c r="DO9" s="10">
        <f t="shared" si="63"/>
        <v>55</v>
      </c>
      <c r="DP9" s="36">
        <f t="shared" si="64"/>
        <v>171</v>
      </c>
      <c r="DQ9" s="37" t="str">
        <f t="shared" si="65"/>
        <v>AA</v>
      </c>
    </row>
    <row r="10" spans="1:121" x14ac:dyDescent="0.35">
      <c r="A10" s="4">
        <v>7</v>
      </c>
      <c r="B10" s="19" t="str">
        <f>'กรอกชื่อ-สกุลนักเรียน'!B9</f>
        <v>1/3</v>
      </c>
      <c r="C10" s="20" t="str">
        <f>'กรอกชื่อ-สกุลนักเรียน'!C9</f>
        <v>เด็กชายศุภสิน  นราแก้ว</v>
      </c>
      <c r="D10" s="4">
        <v>4</v>
      </c>
      <c r="E10" s="4">
        <v>2</v>
      </c>
      <c r="F10" s="4">
        <v>1</v>
      </c>
      <c r="G10" s="4">
        <v>1</v>
      </c>
      <c r="H10" s="4">
        <v>2</v>
      </c>
      <c r="I10" s="4">
        <v>1</v>
      </c>
      <c r="J10" s="4">
        <v>2</v>
      </c>
      <c r="K10" s="4">
        <v>1</v>
      </c>
      <c r="L10" s="4">
        <v>1</v>
      </c>
      <c r="M10" s="4">
        <v>3</v>
      </c>
      <c r="N10" s="4">
        <v>2</v>
      </c>
      <c r="O10" s="4">
        <v>2</v>
      </c>
      <c r="P10" s="4">
        <v>1</v>
      </c>
      <c r="Q10" s="4">
        <v>2</v>
      </c>
      <c r="R10" s="4">
        <v>2</v>
      </c>
      <c r="S10" s="4">
        <v>1</v>
      </c>
      <c r="T10" s="4">
        <v>3</v>
      </c>
      <c r="U10" s="4">
        <v>1</v>
      </c>
      <c r="V10" s="4">
        <v>1</v>
      </c>
      <c r="W10" s="4">
        <v>3</v>
      </c>
      <c r="X10" s="4">
        <v>1</v>
      </c>
      <c r="Y10" s="4">
        <v>2</v>
      </c>
      <c r="Z10" s="4">
        <v>3</v>
      </c>
      <c r="AA10" s="4">
        <v>1</v>
      </c>
      <c r="AB10" s="4">
        <v>3</v>
      </c>
      <c r="AC10" s="4">
        <v>1</v>
      </c>
      <c r="AD10" s="4">
        <v>1</v>
      </c>
      <c r="AE10" s="4">
        <v>3</v>
      </c>
      <c r="AF10" s="4">
        <v>4</v>
      </c>
      <c r="AG10" s="4">
        <v>1</v>
      </c>
      <c r="AH10" s="4">
        <v>4</v>
      </c>
      <c r="AI10" s="4">
        <v>4</v>
      </c>
      <c r="AJ10" s="4">
        <v>2</v>
      </c>
      <c r="AK10" s="4">
        <v>3</v>
      </c>
      <c r="AL10" s="4">
        <v>4</v>
      </c>
      <c r="AM10" s="4">
        <v>3</v>
      </c>
      <c r="AN10" s="4">
        <v>2</v>
      </c>
      <c r="AO10" s="4">
        <v>1</v>
      </c>
      <c r="AP10" s="4">
        <v>3</v>
      </c>
      <c r="AQ10" s="4">
        <v>2</v>
      </c>
      <c r="AR10" s="4">
        <v>4</v>
      </c>
      <c r="AS10" s="4">
        <v>4</v>
      </c>
      <c r="AT10" s="4">
        <v>4</v>
      </c>
      <c r="AU10" s="4">
        <v>4</v>
      </c>
      <c r="AV10" s="4">
        <v>3</v>
      </c>
      <c r="AW10" s="4">
        <v>2</v>
      </c>
      <c r="AX10" s="4">
        <v>3</v>
      </c>
      <c r="AY10" s="4">
        <v>1</v>
      </c>
      <c r="AZ10" s="4">
        <v>2</v>
      </c>
      <c r="BA10" s="4">
        <v>3</v>
      </c>
      <c r="BB10" s="4">
        <v>2</v>
      </c>
      <c r="BC10" s="4">
        <v>4</v>
      </c>
      <c r="BD10" s="11" t="str">
        <f t="shared" si="0"/>
        <v>4</v>
      </c>
      <c r="BE10" s="11" t="str">
        <f t="shared" si="1"/>
        <v>3</v>
      </c>
      <c r="BF10" s="11" t="str">
        <f t="shared" si="2"/>
        <v>4</v>
      </c>
      <c r="BG10" s="11" t="str">
        <f t="shared" si="3"/>
        <v>1</v>
      </c>
      <c r="BH10" s="11" t="str">
        <f t="shared" si="4"/>
        <v>3</v>
      </c>
      <c r="BI10" s="11" t="str">
        <f t="shared" si="5"/>
        <v>1</v>
      </c>
      <c r="BJ10" s="7">
        <f t="shared" si="6"/>
        <v>16</v>
      </c>
      <c r="BK10" s="5" t="str">
        <f t="shared" si="7"/>
        <v>2</v>
      </c>
      <c r="BL10" s="5" t="str">
        <f t="shared" si="8"/>
        <v>4</v>
      </c>
      <c r="BM10" s="5" t="str">
        <f t="shared" si="9"/>
        <v>4</v>
      </c>
      <c r="BN10" s="5" t="str">
        <f t="shared" si="10"/>
        <v>3</v>
      </c>
      <c r="BO10" s="5" t="str">
        <f t="shared" si="11"/>
        <v>3</v>
      </c>
      <c r="BP10" s="5" t="str">
        <f t="shared" si="12"/>
        <v>2</v>
      </c>
      <c r="BQ10" s="7">
        <f t="shared" si="13"/>
        <v>18</v>
      </c>
      <c r="BR10" s="5" t="str">
        <f t="shared" si="14"/>
        <v>4</v>
      </c>
      <c r="BS10" s="5" t="str">
        <f t="shared" si="15"/>
        <v>2</v>
      </c>
      <c r="BT10" s="5" t="str">
        <f t="shared" si="16"/>
        <v>2</v>
      </c>
      <c r="BU10" s="5" t="str">
        <f t="shared" si="17"/>
        <v>4</v>
      </c>
      <c r="BV10" s="5" t="str">
        <f t="shared" si="18"/>
        <v>3</v>
      </c>
      <c r="BW10" s="5" t="str">
        <f t="shared" si="19"/>
        <v>4</v>
      </c>
      <c r="BX10" s="7">
        <f t="shared" si="20"/>
        <v>19</v>
      </c>
      <c r="BY10" s="5" t="str">
        <f t="shared" si="21"/>
        <v>4</v>
      </c>
      <c r="BZ10" s="5" t="str">
        <f t="shared" si="22"/>
        <v>3</v>
      </c>
      <c r="CA10" s="5" t="str">
        <f t="shared" si="23"/>
        <v>4</v>
      </c>
      <c r="CB10" s="5" t="str">
        <f t="shared" si="24"/>
        <v>2</v>
      </c>
      <c r="CC10" s="5" t="str">
        <f t="shared" si="25"/>
        <v>3</v>
      </c>
      <c r="CD10" s="5" t="str">
        <f t="shared" si="26"/>
        <v>4</v>
      </c>
      <c r="CE10" s="7">
        <f t="shared" si="27"/>
        <v>20</v>
      </c>
      <c r="CF10" s="5" t="str">
        <f t="shared" si="28"/>
        <v>3</v>
      </c>
      <c r="CG10" s="5" t="str">
        <f t="shared" si="29"/>
        <v>4</v>
      </c>
      <c r="CH10" s="5" t="str">
        <f t="shared" si="30"/>
        <v>4</v>
      </c>
      <c r="CI10" s="5" t="str">
        <f t="shared" si="31"/>
        <v>3</v>
      </c>
      <c r="CJ10" s="5" t="str">
        <f t="shared" si="32"/>
        <v>1</v>
      </c>
      <c r="CK10" s="5" t="str">
        <f t="shared" si="33"/>
        <v>4</v>
      </c>
      <c r="CL10" s="7">
        <f t="shared" si="34"/>
        <v>19</v>
      </c>
      <c r="CM10" s="5" t="str">
        <f t="shared" si="35"/>
        <v>4</v>
      </c>
      <c r="CN10" s="5" t="str">
        <f t="shared" si="36"/>
        <v>4</v>
      </c>
      <c r="CO10" s="5" t="str">
        <f t="shared" si="37"/>
        <v>3</v>
      </c>
      <c r="CP10" s="5" t="str">
        <f t="shared" si="38"/>
        <v>3</v>
      </c>
      <c r="CQ10" s="5" t="str">
        <f t="shared" si="39"/>
        <v>1</v>
      </c>
      <c r="CR10" s="5" t="str">
        <f t="shared" si="40"/>
        <v>3</v>
      </c>
      <c r="CS10" s="7">
        <f t="shared" si="41"/>
        <v>18</v>
      </c>
      <c r="CT10" s="5" t="str">
        <f t="shared" si="42"/>
        <v>3</v>
      </c>
      <c r="CU10" s="5" t="str">
        <f t="shared" si="43"/>
        <v>1</v>
      </c>
      <c r="CV10" s="5" t="str">
        <f t="shared" si="44"/>
        <v>3</v>
      </c>
      <c r="CW10" s="5" t="str">
        <f t="shared" si="45"/>
        <v>3</v>
      </c>
      <c r="CX10" s="7">
        <f t="shared" si="46"/>
        <v>10</v>
      </c>
      <c r="CY10" s="5" t="str">
        <f t="shared" si="47"/>
        <v>4</v>
      </c>
      <c r="CZ10" s="5" t="str">
        <f t="shared" si="48"/>
        <v>4</v>
      </c>
      <c r="DA10" s="5" t="str">
        <f t="shared" si="49"/>
        <v>4</v>
      </c>
      <c r="DB10" s="5" t="str">
        <f t="shared" si="50"/>
        <v>4</v>
      </c>
      <c r="DC10" s="5" t="str">
        <f t="shared" si="51"/>
        <v>2</v>
      </c>
      <c r="DD10" s="5" t="str">
        <f t="shared" si="52"/>
        <v>2</v>
      </c>
      <c r="DE10" s="7">
        <f t="shared" si="53"/>
        <v>20</v>
      </c>
      <c r="DF10" s="5" t="str">
        <f t="shared" si="54"/>
        <v>2</v>
      </c>
      <c r="DG10" s="5" t="str">
        <f t="shared" si="55"/>
        <v>1</v>
      </c>
      <c r="DH10" s="5" t="str">
        <f t="shared" si="56"/>
        <v>2</v>
      </c>
      <c r="DI10" s="5" t="str">
        <f t="shared" si="57"/>
        <v>3</v>
      </c>
      <c r="DJ10" s="5" t="str">
        <f t="shared" si="58"/>
        <v>3</v>
      </c>
      <c r="DK10" s="5" t="str">
        <f t="shared" si="59"/>
        <v>1</v>
      </c>
      <c r="DL10" s="8">
        <f t="shared" si="60"/>
        <v>12</v>
      </c>
      <c r="DM10" s="10">
        <f t="shared" si="61"/>
        <v>53</v>
      </c>
      <c r="DN10" s="10">
        <f t="shared" si="62"/>
        <v>57</v>
      </c>
      <c r="DO10" s="10">
        <f t="shared" si="63"/>
        <v>42</v>
      </c>
      <c r="DP10" s="36">
        <f t="shared" si="64"/>
        <v>152</v>
      </c>
      <c r="DQ10" s="37" t="str">
        <f t="shared" si="65"/>
        <v>A</v>
      </c>
    </row>
    <row r="11" spans="1:121" x14ac:dyDescent="0.35">
      <c r="A11" s="4">
        <v>8</v>
      </c>
      <c r="B11" s="19" t="str">
        <f>'กรอกชื่อ-สกุลนักเรียน'!B10</f>
        <v>1/3</v>
      </c>
      <c r="C11" s="20" t="str">
        <f>'กรอกชื่อ-สกุลนักเรียน'!C10</f>
        <v>เด็กชายกฤษดา  ไกรสกุล</v>
      </c>
      <c r="D11" s="4">
        <v>2</v>
      </c>
      <c r="E11" s="4">
        <v>2</v>
      </c>
      <c r="F11" s="4">
        <v>3</v>
      </c>
      <c r="G11" s="4">
        <v>4</v>
      </c>
      <c r="H11" s="4">
        <v>2</v>
      </c>
      <c r="I11" s="4">
        <v>1</v>
      </c>
      <c r="J11" s="4">
        <v>3</v>
      </c>
      <c r="K11" s="4">
        <v>2</v>
      </c>
      <c r="L11" s="4">
        <v>1</v>
      </c>
      <c r="M11" s="4">
        <v>2</v>
      </c>
      <c r="N11" s="4">
        <v>3</v>
      </c>
      <c r="O11" s="4">
        <v>2</v>
      </c>
      <c r="P11" s="4">
        <v>4</v>
      </c>
      <c r="Q11" s="4">
        <v>2</v>
      </c>
      <c r="R11" s="4">
        <v>4</v>
      </c>
      <c r="S11" s="4">
        <v>1</v>
      </c>
      <c r="T11" s="4">
        <v>3</v>
      </c>
      <c r="U11" s="4">
        <v>2</v>
      </c>
      <c r="V11" s="4">
        <v>4</v>
      </c>
      <c r="W11" s="4">
        <v>2</v>
      </c>
      <c r="X11" s="4">
        <v>3</v>
      </c>
      <c r="Y11" s="4">
        <v>3</v>
      </c>
      <c r="Z11" s="4">
        <v>4</v>
      </c>
      <c r="AA11" s="4">
        <v>1</v>
      </c>
      <c r="AB11" s="4">
        <v>2</v>
      </c>
      <c r="AC11" s="4">
        <v>2</v>
      </c>
      <c r="AD11" s="4">
        <v>3</v>
      </c>
      <c r="AE11" s="4">
        <v>2</v>
      </c>
      <c r="AF11" s="4">
        <v>4</v>
      </c>
      <c r="AG11" s="4">
        <v>2</v>
      </c>
      <c r="AH11" s="4">
        <v>4</v>
      </c>
      <c r="AI11" s="4">
        <v>4</v>
      </c>
      <c r="AJ11" s="4">
        <v>2</v>
      </c>
      <c r="AK11" s="4">
        <v>2</v>
      </c>
      <c r="AL11" s="4">
        <v>3</v>
      </c>
      <c r="AM11" s="4">
        <v>2</v>
      </c>
      <c r="AN11" s="4">
        <v>4</v>
      </c>
      <c r="AO11" s="4">
        <v>4</v>
      </c>
      <c r="AP11" s="4">
        <v>4</v>
      </c>
      <c r="AQ11" s="4">
        <v>3</v>
      </c>
      <c r="AR11" s="4">
        <v>4</v>
      </c>
      <c r="AS11" s="4">
        <v>4</v>
      </c>
      <c r="AT11" s="4">
        <v>4</v>
      </c>
      <c r="AU11" s="4">
        <v>4</v>
      </c>
      <c r="AV11" s="4">
        <v>2</v>
      </c>
      <c r="AW11" s="4">
        <v>4</v>
      </c>
      <c r="AX11" s="4">
        <v>1</v>
      </c>
      <c r="AY11" s="4">
        <v>4</v>
      </c>
      <c r="AZ11" s="4">
        <v>4</v>
      </c>
      <c r="BA11" s="4">
        <v>4</v>
      </c>
      <c r="BB11" s="4">
        <v>2</v>
      </c>
      <c r="BC11" s="4">
        <v>3</v>
      </c>
      <c r="BD11" s="11" t="str">
        <f t="shared" si="0"/>
        <v>2</v>
      </c>
      <c r="BE11" s="11" t="str">
        <f t="shared" si="1"/>
        <v>3</v>
      </c>
      <c r="BF11" s="11" t="str">
        <f t="shared" si="2"/>
        <v>2</v>
      </c>
      <c r="BG11" s="11" t="str">
        <f t="shared" si="3"/>
        <v>4</v>
      </c>
      <c r="BH11" s="11" t="str">
        <f t="shared" si="4"/>
        <v>3</v>
      </c>
      <c r="BI11" s="11" t="str">
        <f t="shared" si="5"/>
        <v>1</v>
      </c>
      <c r="BJ11" s="7">
        <f t="shared" si="6"/>
        <v>15</v>
      </c>
      <c r="BK11" s="5" t="str">
        <f t="shared" si="7"/>
        <v>3</v>
      </c>
      <c r="BL11" s="5" t="str">
        <f t="shared" si="8"/>
        <v>3</v>
      </c>
      <c r="BM11" s="5" t="str">
        <f t="shared" si="9"/>
        <v>4</v>
      </c>
      <c r="BN11" s="5" t="str">
        <f t="shared" si="10"/>
        <v>2</v>
      </c>
      <c r="BO11" s="5" t="str">
        <f t="shared" si="11"/>
        <v>2</v>
      </c>
      <c r="BP11" s="5" t="str">
        <f t="shared" si="12"/>
        <v>2</v>
      </c>
      <c r="BQ11" s="7">
        <f t="shared" si="13"/>
        <v>16</v>
      </c>
      <c r="BR11" s="5" t="str">
        <f t="shared" si="14"/>
        <v>1</v>
      </c>
      <c r="BS11" s="5" t="str">
        <f t="shared" si="15"/>
        <v>2</v>
      </c>
      <c r="BT11" s="5" t="str">
        <f t="shared" si="16"/>
        <v>4</v>
      </c>
      <c r="BU11" s="5" t="str">
        <f t="shared" si="17"/>
        <v>4</v>
      </c>
      <c r="BV11" s="5" t="str">
        <f t="shared" si="18"/>
        <v>3</v>
      </c>
      <c r="BW11" s="5" t="str">
        <f t="shared" si="19"/>
        <v>3</v>
      </c>
      <c r="BX11" s="7">
        <f t="shared" si="20"/>
        <v>17</v>
      </c>
      <c r="BY11" s="5" t="str">
        <f t="shared" si="21"/>
        <v>1</v>
      </c>
      <c r="BZ11" s="5" t="str">
        <f t="shared" si="22"/>
        <v>2</v>
      </c>
      <c r="CA11" s="5" t="str">
        <f t="shared" si="23"/>
        <v>2</v>
      </c>
      <c r="CB11" s="5" t="str">
        <f t="shared" si="24"/>
        <v>3</v>
      </c>
      <c r="CC11" s="5" t="str">
        <f t="shared" si="25"/>
        <v>4</v>
      </c>
      <c r="CD11" s="5" t="str">
        <f t="shared" si="26"/>
        <v>4</v>
      </c>
      <c r="CE11" s="7">
        <f t="shared" si="27"/>
        <v>16</v>
      </c>
      <c r="CF11" s="5" t="str">
        <f t="shared" si="28"/>
        <v>2</v>
      </c>
      <c r="CG11" s="5" t="str">
        <f t="shared" si="29"/>
        <v>3</v>
      </c>
      <c r="CH11" s="5" t="str">
        <f t="shared" si="30"/>
        <v>2</v>
      </c>
      <c r="CI11" s="5" t="str">
        <f t="shared" si="31"/>
        <v>2</v>
      </c>
      <c r="CJ11" s="5" t="str">
        <f t="shared" si="32"/>
        <v>1</v>
      </c>
      <c r="CK11" s="5" t="str">
        <f t="shared" si="33"/>
        <v>3</v>
      </c>
      <c r="CL11" s="7">
        <f t="shared" si="34"/>
        <v>13</v>
      </c>
      <c r="CM11" s="5" t="str">
        <f t="shared" si="35"/>
        <v>4</v>
      </c>
      <c r="CN11" s="5" t="str">
        <f t="shared" si="36"/>
        <v>4</v>
      </c>
      <c r="CO11" s="5" t="str">
        <f t="shared" si="37"/>
        <v>3</v>
      </c>
      <c r="CP11" s="5" t="str">
        <f t="shared" si="38"/>
        <v>2</v>
      </c>
      <c r="CQ11" s="5" t="str">
        <f t="shared" si="39"/>
        <v>2</v>
      </c>
      <c r="CR11" s="5" t="str">
        <f t="shared" si="40"/>
        <v>2</v>
      </c>
      <c r="CS11" s="7">
        <f t="shared" si="41"/>
        <v>17</v>
      </c>
      <c r="CT11" s="5" t="str">
        <f t="shared" si="42"/>
        <v>1</v>
      </c>
      <c r="CU11" s="5" t="str">
        <f t="shared" si="43"/>
        <v>4</v>
      </c>
      <c r="CV11" s="5" t="str">
        <f t="shared" si="44"/>
        <v>4</v>
      </c>
      <c r="CW11" s="5" t="str">
        <f t="shared" si="45"/>
        <v>2</v>
      </c>
      <c r="CX11" s="7">
        <f t="shared" si="46"/>
        <v>11</v>
      </c>
      <c r="CY11" s="5" t="str">
        <f t="shared" si="47"/>
        <v>4</v>
      </c>
      <c r="CZ11" s="5" t="str">
        <f t="shared" si="48"/>
        <v>4</v>
      </c>
      <c r="DA11" s="5" t="str">
        <f t="shared" si="49"/>
        <v>4</v>
      </c>
      <c r="DB11" s="5" t="str">
        <f t="shared" si="50"/>
        <v>4</v>
      </c>
      <c r="DC11" s="5" t="str">
        <f t="shared" si="51"/>
        <v>3</v>
      </c>
      <c r="DD11" s="5" t="str">
        <f t="shared" si="52"/>
        <v>4</v>
      </c>
      <c r="DE11" s="7">
        <f t="shared" si="53"/>
        <v>23</v>
      </c>
      <c r="DF11" s="5" t="str">
        <f t="shared" si="54"/>
        <v>4</v>
      </c>
      <c r="DG11" s="5" t="str">
        <f t="shared" si="55"/>
        <v>4</v>
      </c>
      <c r="DH11" s="5" t="str">
        <f t="shared" si="56"/>
        <v>4</v>
      </c>
      <c r="DI11" s="5" t="str">
        <f t="shared" si="57"/>
        <v>4</v>
      </c>
      <c r="DJ11" s="5" t="str">
        <f t="shared" si="58"/>
        <v>3</v>
      </c>
      <c r="DK11" s="5" t="str">
        <f t="shared" si="59"/>
        <v>2</v>
      </c>
      <c r="DL11" s="8">
        <f t="shared" si="60"/>
        <v>21</v>
      </c>
      <c r="DM11" s="10">
        <f t="shared" si="61"/>
        <v>48</v>
      </c>
      <c r="DN11" s="10">
        <f t="shared" si="62"/>
        <v>46</v>
      </c>
      <c r="DO11" s="10">
        <f t="shared" si="63"/>
        <v>55</v>
      </c>
      <c r="DP11" s="36">
        <f t="shared" si="64"/>
        <v>149</v>
      </c>
      <c r="DQ11" s="37" t="str">
        <f t="shared" si="65"/>
        <v>A</v>
      </c>
    </row>
    <row r="12" spans="1:121" x14ac:dyDescent="0.35">
      <c r="A12" s="4">
        <v>9</v>
      </c>
      <c r="B12" s="19" t="str">
        <f>'กรอกชื่อ-สกุลนักเรียน'!B11</f>
        <v>1/3</v>
      </c>
      <c r="C12" s="20" t="str">
        <f>'กรอกชื่อ-สกุลนักเรียน'!C11</f>
        <v>เด็กชายภควัตร  ภู่เทศ</v>
      </c>
      <c r="D12" s="4">
        <v>3</v>
      </c>
      <c r="E12" s="4">
        <v>1</v>
      </c>
      <c r="F12" s="4">
        <v>1</v>
      </c>
      <c r="G12" s="4">
        <v>2</v>
      </c>
      <c r="H12" s="4">
        <v>1</v>
      </c>
      <c r="I12" s="4">
        <v>1</v>
      </c>
      <c r="J12" s="4">
        <v>2</v>
      </c>
      <c r="K12" s="4">
        <v>2</v>
      </c>
      <c r="L12" s="4">
        <v>1</v>
      </c>
      <c r="M12" s="4">
        <v>2</v>
      </c>
      <c r="N12" s="4">
        <v>2</v>
      </c>
      <c r="O12" s="4">
        <v>4</v>
      </c>
      <c r="P12" s="4">
        <v>1</v>
      </c>
      <c r="Q12" s="4">
        <v>3</v>
      </c>
      <c r="R12" s="4">
        <v>3</v>
      </c>
      <c r="S12" s="4">
        <v>2</v>
      </c>
      <c r="T12" s="4">
        <v>3</v>
      </c>
      <c r="U12" s="4">
        <v>2</v>
      </c>
      <c r="V12" s="4">
        <v>2</v>
      </c>
      <c r="W12" s="4">
        <v>3</v>
      </c>
      <c r="X12" s="4">
        <v>3</v>
      </c>
      <c r="Y12" s="4">
        <v>2</v>
      </c>
      <c r="Z12" s="4">
        <v>3</v>
      </c>
      <c r="AA12" s="4">
        <v>2</v>
      </c>
      <c r="AB12" s="4">
        <v>2</v>
      </c>
      <c r="AC12" s="4">
        <v>3</v>
      </c>
      <c r="AD12" s="4">
        <v>2</v>
      </c>
      <c r="AE12" s="4">
        <v>2</v>
      </c>
      <c r="AF12" s="4">
        <v>2</v>
      </c>
      <c r="AG12" s="4">
        <v>1</v>
      </c>
      <c r="AH12" s="4">
        <v>4</v>
      </c>
      <c r="AI12" s="4">
        <v>4</v>
      </c>
      <c r="AJ12" s="4">
        <v>2</v>
      </c>
      <c r="AK12" s="4">
        <v>3</v>
      </c>
      <c r="AL12" s="4">
        <v>1</v>
      </c>
      <c r="AM12" s="4">
        <v>2</v>
      </c>
      <c r="AN12" s="4">
        <v>1</v>
      </c>
      <c r="AO12" s="4">
        <v>2</v>
      </c>
      <c r="AP12" s="4">
        <v>2</v>
      </c>
      <c r="AQ12" s="4">
        <v>2</v>
      </c>
      <c r="AR12" s="4">
        <v>3</v>
      </c>
      <c r="AS12" s="4">
        <v>3</v>
      </c>
      <c r="AT12" s="4">
        <v>4</v>
      </c>
      <c r="AU12" s="4">
        <v>4</v>
      </c>
      <c r="AV12" s="4">
        <v>2</v>
      </c>
      <c r="AW12" s="4">
        <v>4</v>
      </c>
      <c r="AX12" s="4">
        <v>3</v>
      </c>
      <c r="AY12" s="4">
        <v>4</v>
      </c>
      <c r="AZ12" s="4">
        <v>3</v>
      </c>
      <c r="BA12" s="4">
        <v>3</v>
      </c>
      <c r="BB12" s="4">
        <v>2</v>
      </c>
      <c r="BC12" s="4">
        <v>1</v>
      </c>
      <c r="BD12" s="11" t="str">
        <f t="shared" si="0"/>
        <v>3</v>
      </c>
      <c r="BE12" s="11" t="str">
        <f t="shared" si="1"/>
        <v>4</v>
      </c>
      <c r="BF12" s="11" t="str">
        <f t="shared" si="2"/>
        <v>4</v>
      </c>
      <c r="BG12" s="11" t="str">
        <f t="shared" si="3"/>
        <v>2</v>
      </c>
      <c r="BH12" s="11" t="str">
        <f t="shared" si="4"/>
        <v>4</v>
      </c>
      <c r="BI12" s="11" t="str">
        <f t="shared" si="5"/>
        <v>1</v>
      </c>
      <c r="BJ12" s="7">
        <f t="shared" si="6"/>
        <v>18</v>
      </c>
      <c r="BK12" s="5" t="str">
        <f t="shared" si="7"/>
        <v>2</v>
      </c>
      <c r="BL12" s="5" t="str">
        <f t="shared" si="8"/>
        <v>3</v>
      </c>
      <c r="BM12" s="5" t="str">
        <f t="shared" si="9"/>
        <v>4</v>
      </c>
      <c r="BN12" s="5" t="str">
        <f t="shared" si="10"/>
        <v>2</v>
      </c>
      <c r="BO12" s="5" t="str">
        <f t="shared" si="11"/>
        <v>3</v>
      </c>
      <c r="BP12" s="5" t="str">
        <f t="shared" si="12"/>
        <v>4</v>
      </c>
      <c r="BQ12" s="7">
        <f t="shared" si="13"/>
        <v>18</v>
      </c>
      <c r="BR12" s="5" t="str">
        <f t="shared" si="14"/>
        <v>4</v>
      </c>
      <c r="BS12" s="5" t="str">
        <f t="shared" si="15"/>
        <v>3</v>
      </c>
      <c r="BT12" s="5" t="str">
        <f t="shared" si="16"/>
        <v>3</v>
      </c>
      <c r="BU12" s="5" t="str">
        <f t="shared" si="17"/>
        <v>3</v>
      </c>
      <c r="BV12" s="5" t="str">
        <f t="shared" si="18"/>
        <v>3</v>
      </c>
      <c r="BW12" s="5" t="str">
        <f t="shared" si="19"/>
        <v>3</v>
      </c>
      <c r="BX12" s="7">
        <f t="shared" si="20"/>
        <v>19</v>
      </c>
      <c r="BY12" s="5" t="str">
        <f t="shared" si="21"/>
        <v>3</v>
      </c>
      <c r="BZ12" s="5" t="str">
        <f t="shared" si="22"/>
        <v>3</v>
      </c>
      <c r="CA12" s="5" t="str">
        <f t="shared" si="23"/>
        <v>2</v>
      </c>
      <c r="CB12" s="5" t="str">
        <f t="shared" si="24"/>
        <v>2</v>
      </c>
      <c r="CC12" s="5" t="str">
        <f t="shared" si="25"/>
        <v>3</v>
      </c>
      <c r="CD12" s="5" t="str">
        <f t="shared" si="26"/>
        <v>3</v>
      </c>
      <c r="CE12" s="7">
        <f t="shared" si="27"/>
        <v>16</v>
      </c>
      <c r="CF12" s="5" t="str">
        <f t="shared" si="28"/>
        <v>2</v>
      </c>
      <c r="CG12" s="5" t="str">
        <f t="shared" si="29"/>
        <v>2</v>
      </c>
      <c r="CH12" s="5" t="str">
        <f t="shared" si="30"/>
        <v>3</v>
      </c>
      <c r="CI12" s="5" t="str">
        <f t="shared" si="31"/>
        <v>2</v>
      </c>
      <c r="CJ12" s="5" t="str">
        <f t="shared" si="32"/>
        <v>3</v>
      </c>
      <c r="CK12" s="5" t="str">
        <f t="shared" si="33"/>
        <v>4</v>
      </c>
      <c r="CL12" s="7">
        <f t="shared" si="34"/>
        <v>16</v>
      </c>
      <c r="CM12" s="5" t="str">
        <f t="shared" si="35"/>
        <v>4</v>
      </c>
      <c r="CN12" s="5" t="str">
        <f t="shared" si="36"/>
        <v>4</v>
      </c>
      <c r="CO12" s="5" t="str">
        <f t="shared" si="37"/>
        <v>3</v>
      </c>
      <c r="CP12" s="5" t="str">
        <f t="shared" si="38"/>
        <v>3</v>
      </c>
      <c r="CQ12" s="5" t="str">
        <f t="shared" si="39"/>
        <v>4</v>
      </c>
      <c r="CR12" s="5" t="str">
        <f t="shared" si="40"/>
        <v>2</v>
      </c>
      <c r="CS12" s="7">
        <f t="shared" si="41"/>
        <v>20</v>
      </c>
      <c r="CT12" s="5" t="str">
        <f t="shared" si="42"/>
        <v>4</v>
      </c>
      <c r="CU12" s="5" t="str">
        <f t="shared" si="43"/>
        <v>2</v>
      </c>
      <c r="CV12" s="5" t="str">
        <f t="shared" si="44"/>
        <v>2</v>
      </c>
      <c r="CW12" s="5" t="str">
        <f t="shared" si="45"/>
        <v>3</v>
      </c>
      <c r="CX12" s="7">
        <f t="shared" si="46"/>
        <v>11</v>
      </c>
      <c r="CY12" s="5" t="str">
        <f t="shared" si="47"/>
        <v>3</v>
      </c>
      <c r="CZ12" s="5" t="str">
        <f t="shared" si="48"/>
        <v>3</v>
      </c>
      <c r="DA12" s="5" t="str">
        <f t="shared" si="49"/>
        <v>4</v>
      </c>
      <c r="DB12" s="5" t="str">
        <f t="shared" si="50"/>
        <v>4</v>
      </c>
      <c r="DC12" s="5" t="str">
        <f t="shared" si="51"/>
        <v>3</v>
      </c>
      <c r="DD12" s="5" t="str">
        <f t="shared" si="52"/>
        <v>4</v>
      </c>
      <c r="DE12" s="7">
        <f t="shared" si="53"/>
        <v>21</v>
      </c>
      <c r="DF12" s="5" t="str">
        <f t="shared" si="54"/>
        <v>2</v>
      </c>
      <c r="DG12" s="5" t="str">
        <f t="shared" si="55"/>
        <v>4</v>
      </c>
      <c r="DH12" s="5" t="str">
        <f t="shared" si="56"/>
        <v>3</v>
      </c>
      <c r="DI12" s="5" t="str">
        <f t="shared" si="57"/>
        <v>3</v>
      </c>
      <c r="DJ12" s="5" t="str">
        <f t="shared" si="58"/>
        <v>3</v>
      </c>
      <c r="DK12" s="5" t="str">
        <f t="shared" si="59"/>
        <v>4</v>
      </c>
      <c r="DL12" s="8">
        <f t="shared" si="60"/>
        <v>19</v>
      </c>
      <c r="DM12" s="10">
        <f t="shared" si="61"/>
        <v>55</v>
      </c>
      <c r="DN12" s="10">
        <f t="shared" si="62"/>
        <v>52</v>
      </c>
      <c r="DO12" s="10">
        <f t="shared" si="63"/>
        <v>51</v>
      </c>
      <c r="DP12" s="36">
        <f t="shared" si="64"/>
        <v>158</v>
      </c>
      <c r="DQ12" s="37" t="str">
        <f t="shared" si="65"/>
        <v>A</v>
      </c>
    </row>
    <row r="13" spans="1:121" x14ac:dyDescent="0.35">
      <c r="A13" s="4">
        <v>10</v>
      </c>
      <c r="B13" s="19" t="str">
        <f>'กรอกชื่อ-สกุลนักเรียน'!B12</f>
        <v>1/3</v>
      </c>
      <c r="C13" s="20" t="str">
        <f>'กรอกชื่อ-สกุลนักเรียน'!C12</f>
        <v>เด็กชายไวทิน  เหมือนสวัสดิ์</v>
      </c>
      <c r="D13" s="4">
        <v>4</v>
      </c>
      <c r="E13" s="4">
        <v>1</v>
      </c>
      <c r="F13" s="4">
        <v>2</v>
      </c>
      <c r="G13" s="4">
        <v>3</v>
      </c>
      <c r="H13" s="4">
        <v>2</v>
      </c>
      <c r="I13" s="4">
        <v>3</v>
      </c>
      <c r="J13" s="4">
        <v>2</v>
      </c>
      <c r="K13" s="4">
        <v>2</v>
      </c>
      <c r="L13" s="4">
        <v>2</v>
      </c>
      <c r="M13" s="4">
        <v>3</v>
      </c>
      <c r="N13" s="4">
        <v>3</v>
      </c>
      <c r="O13" s="4">
        <v>3</v>
      </c>
      <c r="P13" s="4">
        <v>1</v>
      </c>
      <c r="Q13" s="4">
        <v>4</v>
      </c>
      <c r="R13" s="4">
        <v>4</v>
      </c>
      <c r="S13" s="4">
        <v>2</v>
      </c>
      <c r="T13" s="4">
        <v>3</v>
      </c>
      <c r="U13" s="4">
        <v>2</v>
      </c>
      <c r="V13" s="4">
        <v>1</v>
      </c>
      <c r="W13" s="4">
        <v>4</v>
      </c>
      <c r="X13" s="4">
        <v>2</v>
      </c>
      <c r="Y13" s="4">
        <v>3</v>
      </c>
      <c r="Z13" s="4">
        <v>4</v>
      </c>
      <c r="AA13" s="4">
        <v>2</v>
      </c>
      <c r="AB13" s="4">
        <v>4</v>
      </c>
      <c r="AC13" s="4">
        <v>1</v>
      </c>
      <c r="AD13" s="4">
        <v>2</v>
      </c>
      <c r="AE13" s="4">
        <v>4</v>
      </c>
      <c r="AF13" s="4">
        <v>2</v>
      </c>
      <c r="AG13" s="4">
        <v>2</v>
      </c>
      <c r="AH13" s="4">
        <v>2</v>
      </c>
      <c r="AI13" s="4">
        <v>2</v>
      </c>
      <c r="AJ13" s="4">
        <v>2</v>
      </c>
      <c r="AK13" s="4">
        <v>3</v>
      </c>
      <c r="AL13" s="4">
        <v>2</v>
      </c>
      <c r="AM13" s="4">
        <v>3</v>
      </c>
      <c r="AN13" s="4">
        <v>1</v>
      </c>
      <c r="AO13" s="4">
        <v>3</v>
      </c>
      <c r="AP13" s="4">
        <v>2</v>
      </c>
      <c r="AQ13" s="4">
        <v>2</v>
      </c>
      <c r="AR13" s="4">
        <v>2</v>
      </c>
      <c r="AS13" s="4">
        <v>4</v>
      </c>
      <c r="AT13" s="4">
        <v>3</v>
      </c>
      <c r="AU13" s="4">
        <v>4</v>
      </c>
      <c r="AV13" s="4">
        <v>2</v>
      </c>
      <c r="AW13" s="4">
        <v>3</v>
      </c>
      <c r="AX13" s="4">
        <v>4</v>
      </c>
      <c r="AY13" s="4">
        <v>4</v>
      </c>
      <c r="AZ13" s="4">
        <v>3</v>
      </c>
      <c r="BA13" s="4">
        <v>4</v>
      </c>
      <c r="BB13" s="4">
        <v>1</v>
      </c>
      <c r="BC13" s="4">
        <v>1</v>
      </c>
      <c r="BD13" s="11" t="str">
        <f t="shared" si="0"/>
        <v>4</v>
      </c>
      <c r="BE13" s="11" t="str">
        <f t="shared" si="1"/>
        <v>4</v>
      </c>
      <c r="BF13" s="11" t="str">
        <f t="shared" si="2"/>
        <v>3</v>
      </c>
      <c r="BG13" s="11" t="str">
        <f t="shared" si="3"/>
        <v>3</v>
      </c>
      <c r="BH13" s="11" t="str">
        <f t="shared" si="4"/>
        <v>3</v>
      </c>
      <c r="BI13" s="11" t="str">
        <f t="shared" si="5"/>
        <v>3</v>
      </c>
      <c r="BJ13" s="7">
        <f t="shared" si="6"/>
        <v>20</v>
      </c>
      <c r="BK13" s="5" t="str">
        <f t="shared" si="7"/>
        <v>2</v>
      </c>
      <c r="BL13" s="5" t="str">
        <f t="shared" si="8"/>
        <v>3</v>
      </c>
      <c r="BM13" s="5" t="str">
        <f t="shared" si="9"/>
        <v>3</v>
      </c>
      <c r="BN13" s="5" t="str">
        <f t="shared" si="10"/>
        <v>3</v>
      </c>
      <c r="BO13" s="5" t="str">
        <f t="shared" si="11"/>
        <v>2</v>
      </c>
      <c r="BP13" s="5" t="str">
        <f t="shared" si="12"/>
        <v>3</v>
      </c>
      <c r="BQ13" s="7">
        <f t="shared" si="13"/>
        <v>16</v>
      </c>
      <c r="BR13" s="5" t="str">
        <f t="shared" si="14"/>
        <v>4</v>
      </c>
      <c r="BS13" s="5" t="str">
        <f t="shared" si="15"/>
        <v>4</v>
      </c>
      <c r="BT13" s="5" t="str">
        <f t="shared" si="16"/>
        <v>4</v>
      </c>
      <c r="BU13" s="5" t="str">
        <f t="shared" si="17"/>
        <v>3</v>
      </c>
      <c r="BV13" s="5" t="str">
        <f t="shared" si="18"/>
        <v>3</v>
      </c>
      <c r="BW13" s="5" t="str">
        <f t="shared" si="19"/>
        <v>3</v>
      </c>
      <c r="BX13" s="7">
        <f t="shared" si="20"/>
        <v>21</v>
      </c>
      <c r="BY13" s="5" t="str">
        <f t="shared" si="21"/>
        <v>4</v>
      </c>
      <c r="BZ13" s="5" t="str">
        <f t="shared" si="22"/>
        <v>4</v>
      </c>
      <c r="CA13" s="5" t="str">
        <f t="shared" si="23"/>
        <v>3</v>
      </c>
      <c r="CB13" s="5" t="str">
        <f t="shared" si="24"/>
        <v>3</v>
      </c>
      <c r="CC13" s="5" t="str">
        <f t="shared" si="25"/>
        <v>4</v>
      </c>
      <c r="CD13" s="5" t="str">
        <f t="shared" si="26"/>
        <v>3</v>
      </c>
      <c r="CE13" s="7">
        <f t="shared" si="27"/>
        <v>21</v>
      </c>
      <c r="CF13" s="5" t="str">
        <f t="shared" si="28"/>
        <v>4</v>
      </c>
      <c r="CG13" s="5" t="str">
        <f t="shared" si="29"/>
        <v>4</v>
      </c>
      <c r="CH13" s="5" t="str">
        <f t="shared" si="30"/>
        <v>3</v>
      </c>
      <c r="CI13" s="5" t="str">
        <f t="shared" si="31"/>
        <v>4</v>
      </c>
      <c r="CJ13" s="5" t="str">
        <f t="shared" si="32"/>
        <v>3</v>
      </c>
      <c r="CK13" s="5" t="str">
        <f t="shared" si="33"/>
        <v>3</v>
      </c>
      <c r="CL13" s="7">
        <f t="shared" si="34"/>
        <v>21</v>
      </c>
      <c r="CM13" s="5" t="str">
        <f t="shared" si="35"/>
        <v>2</v>
      </c>
      <c r="CN13" s="5" t="str">
        <f t="shared" si="36"/>
        <v>2</v>
      </c>
      <c r="CO13" s="5" t="str">
        <f t="shared" si="37"/>
        <v>3</v>
      </c>
      <c r="CP13" s="5" t="str">
        <f t="shared" si="38"/>
        <v>3</v>
      </c>
      <c r="CQ13" s="5" t="str">
        <f t="shared" si="39"/>
        <v>3</v>
      </c>
      <c r="CR13" s="5" t="str">
        <f t="shared" si="40"/>
        <v>3</v>
      </c>
      <c r="CS13" s="7">
        <f t="shared" si="41"/>
        <v>16</v>
      </c>
      <c r="CT13" s="5" t="str">
        <f t="shared" si="42"/>
        <v>4</v>
      </c>
      <c r="CU13" s="5" t="str">
        <f t="shared" si="43"/>
        <v>3</v>
      </c>
      <c r="CV13" s="5" t="str">
        <f t="shared" si="44"/>
        <v>2</v>
      </c>
      <c r="CW13" s="5" t="str">
        <f t="shared" si="45"/>
        <v>3</v>
      </c>
      <c r="CX13" s="7">
        <f t="shared" si="46"/>
        <v>12</v>
      </c>
      <c r="CY13" s="5" t="str">
        <f t="shared" si="47"/>
        <v>2</v>
      </c>
      <c r="CZ13" s="5" t="str">
        <f t="shared" si="48"/>
        <v>4</v>
      </c>
      <c r="DA13" s="5" t="str">
        <f t="shared" si="49"/>
        <v>3</v>
      </c>
      <c r="DB13" s="5" t="str">
        <f t="shared" si="50"/>
        <v>4</v>
      </c>
      <c r="DC13" s="5" t="str">
        <f t="shared" si="51"/>
        <v>3</v>
      </c>
      <c r="DD13" s="5" t="str">
        <f t="shared" si="52"/>
        <v>3</v>
      </c>
      <c r="DE13" s="7">
        <f t="shared" si="53"/>
        <v>19</v>
      </c>
      <c r="DF13" s="5" t="str">
        <f t="shared" si="54"/>
        <v>1</v>
      </c>
      <c r="DG13" s="5" t="str">
        <f t="shared" si="55"/>
        <v>4</v>
      </c>
      <c r="DH13" s="5" t="str">
        <f t="shared" si="56"/>
        <v>3</v>
      </c>
      <c r="DI13" s="5" t="str">
        <f t="shared" si="57"/>
        <v>4</v>
      </c>
      <c r="DJ13" s="5" t="str">
        <f t="shared" si="58"/>
        <v>4</v>
      </c>
      <c r="DK13" s="5" t="str">
        <f t="shared" si="59"/>
        <v>4</v>
      </c>
      <c r="DL13" s="8">
        <f t="shared" si="60"/>
        <v>20</v>
      </c>
      <c r="DM13" s="10">
        <f t="shared" si="61"/>
        <v>57</v>
      </c>
      <c r="DN13" s="10">
        <f t="shared" si="62"/>
        <v>58</v>
      </c>
      <c r="DO13" s="10">
        <f t="shared" si="63"/>
        <v>51</v>
      </c>
      <c r="DP13" s="36">
        <f t="shared" si="64"/>
        <v>166</v>
      </c>
      <c r="DQ13" s="37" t="str">
        <f t="shared" si="65"/>
        <v>A</v>
      </c>
    </row>
    <row r="14" spans="1:121" x14ac:dyDescent="0.35">
      <c r="A14" s="4">
        <v>11</v>
      </c>
      <c r="B14" s="19" t="str">
        <f>'กรอกชื่อ-สกุลนักเรียน'!B13</f>
        <v>1/3</v>
      </c>
      <c r="C14" s="20" t="str">
        <f>'กรอกชื่อ-สกุลนักเรียน'!C13</f>
        <v>เด็กชายธาดากร  พิงไธสงค์</v>
      </c>
      <c r="D14" s="4">
        <v>4</v>
      </c>
      <c r="E14" s="4">
        <v>2</v>
      </c>
      <c r="F14" s="4">
        <v>3</v>
      </c>
      <c r="G14" s="4">
        <v>1</v>
      </c>
      <c r="H14" s="4">
        <v>2</v>
      </c>
      <c r="I14" s="4">
        <v>3</v>
      </c>
      <c r="J14" s="4">
        <v>1</v>
      </c>
      <c r="K14" s="4">
        <v>3</v>
      </c>
      <c r="L14" s="4">
        <v>1</v>
      </c>
      <c r="M14" s="4">
        <v>2</v>
      </c>
      <c r="N14" s="4">
        <v>2</v>
      </c>
      <c r="O14" s="4">
        <v>3</v>
      </c>
      <c r="P14" s="4">
        <v>1</v>
      </c>
      <c r="Q14" s="4">
        <v>3</v>
      </c>
      <c r="R14" s="4">
        <v>1</v>
      </c>
      <c r="S14" s="4">
        <v>4</v>
      </c>
      <c r="T14" s="4">
        <v>2</v>
      </c>
      <c r="U14" s="4">
        <v>1</v>
      </c>
      <c r="V14" s="4">
        <v>2</v>
      </c>
      <c r="W14" s="4">
        <v>1</v>
      </c>
      <c r="X14" s="4">
        <v>2</v>
      </c>
      <c r="Y14" s="4">
        <v>1</v>
      </c>
      <c r="Z14" s="4">
        <v>4</v>
      </c>
      <c r="AA14" s="4">
        <v>1</v>
      </c>
      <c r="AB14" s="4">
        <v>3</v>
      </c>
      <c r="AC14" s="4">
        <v>1</v>
      </c>
      <c r="AD14" s="4">
        <v>2</v>
      </c>
      <c r="AE14" s="4">
        <v>3</v>
      </c>
      <c r="AF14" s="4">
        <v>1</v>
      </c>
      <c r="AG14" s="4">
        <v>4</v>
      </c>
      <c r="AH14" s="4">
        <v>1</v>
      </c>
      <c r="AI14" s="4">
        <v>1</v>
      </c>
      <c r="AJ14" s="4">
        <v>2</v>
      </c>
      <c r="AK14" s="4">
        <v>3</v>
      </c>
      <c r="AL14" s="4">
        <v>1</v>
      </c>
      <c r="AM14" s="4">
        <v>2</v>
      </c>
      <c r="AN14" s="4">
        <v>3</v>
      </c>
      <c r="AO14" s="4">
        <v>1</v>
      </c>
      <c r="AP14" s="4">
        <v>3</v>
      </c>
      <c r="AQ14" s="4">
        <v>2</v>
      </c>
      <c r="AR14" s="4">
        <v>4</v>
      </c>
      <c r="AS14" s="4">
        <v>2</v>
      </c>
      <c r="AT14" s="4">
        <v>1</v>
      </c>
      <c r="AU14" s="4">
        <v>3</v>
      </c>
      <c r="AV14" s="4">
        <v>1</v>
      </c>
      <c r="AW14" s="4">
        <v>3</v>
      </c>
      <c r="AX14" s="4">
        <v>2</v>
      </c>
      <c r="AY14" s="4">
        <v>1</v>
      </c>
      <c r="AZ14" s="4">
        <v>3</v>
      </c>
      <c r="BA14" s="4">
        <v>4</v>
      </c>
      <c r="BB14" s="4">
        <v>2</v>
      </c>
      <c r="BC14" s="4">
        <v>4</v>
      </c>
      <c r="BD14" s="11" t="str">
        <f t="shared" si="0"/>
        <v>4</v>
      </c>
      <c r="BE14" s="11" t="str">
        <f t="shared" si="1"/>
        <v>3</v>
      </c>
      <c r="BF14" s="11" t="str">
        <f t="shared" si="2"/>
        <v>2</v>
      </c>
      <c r="BG14" s="11" t="str">
        <f t="shared" si="3"/>
        <v>1</v>
      </c>
      <c r="BH14" s="11" t="str">
        <f t="shared" si="4"/>
        <v>3</v>
      </c>
      <c r="BI14" s="11" t="str">
        <f t="shared" si="5"/>
        <v>3</v>
      </c>
      <c r="BJ14" s="7">
        <f t="shared" si="6"/>
        <v>16</v>
      </c>
      <c r="BK14" s="5" t="str">
        <f t="shared" si="7"/>
        <v>1</v>
      </c>
      <c r="BL14" s="5" t="str">
        <f t="shared" si="8"/>
        <v>2</v>
      </c>
      <c r="BM14" s="5" t="str">
        <f t="shared" si="9"/>
        <v>4</v>
      </c>
      <c r="BN14" s="5" t="str">
        <f t="shared" si="10"/>
        <v>2</v>
      </c>
      <c r="BO14" s="5" t="str">
        <f t="shared" si="11"/>
        <v>3</v>
      </c>
      <c r="BP14" s="5" t="str">
        <f t="shared" si="12"/>
        <v>3</v>
      </c>
      <c r="BQ14" s="7">
        <f t="shared" si="13"/>
        <v>15</v>
      </c>
      <c r="BR14" s="5" t="str">
        <f t="shared" si="14"/>
        <v>4</v>
      </c>
      <c r="BS14" s="5" t="str">
        <f t="shared" si="15"/>
        <v>3</v>
      </c>
      <c r="BT14" s="5" t="str">
        <f t="shared" si="16"/>
        <v>1</v>
      </c>
      <c r="BU14" s="5" t="str">
        <f t="shared" si="17"/>
        <v>1</v>
      </c>
      <c r="BV14" s="5" t="str">
        <f t="shared" si="18"/>
        <v>2</v>
      </c>
      <c r="BW14" s="5" t="str">
        <f t="shared" si="19"/>
        <v>4</v>
      </c>
      <c r="BX14" s="7">
        <f t="shared" si="20"/>
        <v>15</v>
      </c>
      <c r="BY14" s="5" t="str">
        <f t="shared" si="21"/>
        <v>3</v>
      </c>
      <c r="BZ14" s="5" t="str">
        <f t="shared" si="22"/>
        <v>1</v>
      </c>
      <c r="CA14" s="5" t="str">
        <f t="shared" si="23"/>
        <v>3</v>
      </c>
      <c r="CB14" s="5" t="str">
        <f t="shared" si="24"/>
        <v>1</v>
      </c>
      <c r="CC14" s="5" t="str">
        <f t="shared" si="25"/>
        <v>4</v>
      </c>
      <c r="CD14" s="5" t="str">
        <f t="shared" si="26"/>
        <v>4</v>
      </c>
      <c r="CE14" s="7">
        <f t="shared" si="27"/>
        <v>16</v>
      </c>
      <c r="CF14" s="5" t="str">
        <f t="shared" si="28"/>
        <v>3</v>
      </c>
      <c r="CG14" s="5" t="str">
        <f t="shared" si="29"/>
        <v>4</v>
      </c>
      <c r="CH14" s="5" t="str">
        <f t="shared" si="30"/>
        <v>3</v>
      </c>
      <c r="CI14" s="5" t="str">
        <f t="shared" si="31"/>
        <v>3</v>
      </c>
      <c r="CJ14" s="5" t="str">
        <f t="shared" si="32"/>
        <v>4</v>
      </c>
      <c r="CK14" s="5" t="str">
        <f t="shared" si="33"/>
        <v>1</v>
      </c>
      <c r="CL14" s="7">
        <f t="shared" si="34"/>
        <v>18</v>
      </c>
      <c r="CM14" s="5" t="str">
        <f t="shared" si="35"/>
        <v>1</v>
      </c>
      <c r="CN14" s="5" t="str">
        <f t="shared" si="36"/>
        <v>1</v>
      </c>
      <c r="CO14" s="5" t="str">
        <f t="shared" si="37"/>
        <v>3</v>
      </c>
      <c r="CP14" s="5" t="str">
        <f t="shared" si="38"/>
        <v>3</v>
      </c>
      <c r="CQ14" s="5" t="str">
        <f t="shared" si="39"/>
        <v>4</v>
      </c>
      <c r="CR14" s="5" t="str">
        <f t="shared" si="40"/>
        <v>2</v>
      </c>
      <c r="CS14" s="7">
        <f t="shared" si="41"/>
        <v>14</v>
      </c>
      <c r="CT14" s="5" t="str">
        <f t="shared" si="42"/>
        <v>2</v>
      </c>
      <c r="CU14" s="5" t="str">
        <f t="shared" si="43"/>
        <v>1</v>
      </c>
      <c r="CV14" s="5" t="str">
        <f t="shared" si="44"/>
        <v>3</v>
      </c>
      <c r="CW14" s="5" t="str">
        <f t="shared" si="45"/>
        <v>3</v>
      </c>
      <c r="CX14" s="7">
        <f t="shared" si="46"/>
        <v>9</v>
      </c>
      <c r="CY14" s="5" t="str">
        <f t="shared" si="47"/>
        <v>4</v>
      </c>
      <c r="CZ14" s="5" t="str">
        <f t="shared" si="48"/>
        <v>2</v>
      </c>
      <c r="DA14" s="5" t="str">
        <f t="shared" si="49"/>
        <v>1</v>
      </c>
      <c r="DB14" s="5" t="str">
        <f t="shared" si="50"/>
        <v>3</v>
      </c>
      <c r="DC14" s="5" t="str">
        <f t="shared" si="51"/>
        <v>4</v>
      </c>
      <c r="DD14" s="5" t="str">
        <f t="shared" si="52"/>
        <v>3</v>
      </c>
      <c r="DE14" s="7">
        <f t="shared" si="53"/>
        <v>17</v>
      </c>
      <c r="DF14" s="5" t="str">
        <f t="shared" si="54"/>
        <v>3</v>
      </c>
      <c r="DG14" s="5" t="str">
        <f t="shared" si="55"/>
        <v>1</v>
      </c>
      <c r="DH14" s="5" t="str">
        <f t="shared" si="56"/>
        <v>3</v>
      </c>
      <c r="DI14" s="5" t="str">
        <f t="shared" si="57"/>
        <v>4</v>
      </c>
      <c r="DJ14" s="5" t="str">
        <f t="shared" si="58"/>
        <v>3</v>
      </c>
      <c r="DK14" s="5" t="str">
        <f t="shared" si="59"/>
        <v>1</v>
      </c>
      <c r="DL14" s="8">
        <f t="shared" si="60"/>
        <v>15</v>
      </c>
      <c r="DM14" s="10">
        <f t="shared" si="61"/>
        <v>46</v>
      </c>
      <c r="DN14" s="10">
        <f t="shared" si="62"/>
        <v>48</v>
      </c>
      <c r="DO14" s="10">
        <f t="shared" si="63"/>
        <v>41</v>
      </c>
      <c r="DP14" s="36">
        <f t="shared" si="64"/>
        <v>135</v>
      </c>
      <c r="DQ14" s="37" t="str">
        <f t="shared" si="65"/>
        <v>B</v>
      </c>
    </row>
    <row r="15" spans="1:121" x14ac:dyDescent="0.35">
      <c r="A15" s="4">
        <v>12</v>
      </c>
      <c r="B15" s="19" t="str">
        <f>'กรอกชื่อ-สกุลนักเรียน'!B14</f>
        <v>1/3</v>
      </c>
      <c r="C15" s="20" t="str">
        <f>'กรอกชื่อ-สกุลนักเรียน'!C14</f>
        <v>เด็กชายกฤษณะ  สมบูรณ์พันธ์</v>
      </c>
      <c r="D15" s="4">
        <v>2</v>
      </c>
      <c r="E15" s="4">
        <v>1</v>
      </c>
      <c r="F15" s="4">
        <v>3</v>
      </c>
      <c r="G15" s="4">
        <v>4</v>
      </c>
      <c r="H15" s="4">
        <v>1</v>
      </c>
      <c r="I15" s="4">
        <v>3</v>
      </c>
      <c r="J15" s="4">
        <v>4</v>
      </c>
      <c r="K15" s="4">
        <v>2</v>
      </c>
      <c r="L15" s="4">
        <v>1</v>
      </c>
      <c r="M15" s="4">
        <v>3</v>
      </c>
      <c r="N15" s="4">
        <v>2</v>
      </c>
      <c r="O15" s="4">
        <v>1</v>
      </c>
      <c r="P15" s="4">
        <v>2</v>
      </c>
      <c r="Q15" s="4">
        <v>2</v>
      </c>
      <c r="R15" s="4">
        <v>4</v>
      </c>
      <c r="S15" s="4">
        <v>4</v>
      </c>
      <c r="T15" s="4">
        <v>2</v>
      </c>
      <c r="U15" s="4">
        <v>3</v>
      </c>
      <c r="V15" s="4">
        <v>1</v>
      </c>
      <c r="W15" s="4">
        <v>3</v>
      </c>
      <c r="X15" s="4">
        <v>2</v>
      </c>
      <c r="Y15" s="4">
        <v>4</v>
      </c>
      <c r="Z15" s="4">
        <v>2</v>
      </c>
      <c r="AA15" s="4">
        <v>1</v>
      </c>
      <c r="AB15" s="4">
        <v>4</v>
      </c>
      <c r="AC15" s="4">
        <v>2</v>
      </c>
      <c r="AD15" s="4">
        <v>3</v>
      </c>
      <c r="AE15" s="4">
        <v>2</v>
      </c>
      <c r="AF15" s="4">
        <v>3</v>
      </c>
      <c r="AG15" s="4">
        <v>1</v>
      </c>
      <c r="AH15" s="4">
        <v>1</v>
      </c>
      <c r="AI15" s="4">
        <v>2</v>
      </c>
      <c r="AJ15" s="4">
        <v>3</v>
      </c>
      <c r="AK15" s="4">
        <v>4</v>
      </c>
      <c r="AL15" s="4">
        <v>2</v>
      </c>
      <c r="AM15" s="4">
        <v>3</v>
      </c>
      <c r="AN15" s="4">
        <v>2</v>
      </c>
      <c r="AO15" s="4">
        <v>4</v>
      </c>
      <c r="AP15" s="4">
        <v>2</v>
      </c>
      <c r="AQ15" s="4">
        <v>1</v>
      </c>
      <c r="AR15" s="4">
        <v>3</v>
      </c>
      <c r="AS15" s="4">
        <v>2</v>
      </c>
      <c r="AT15" s="4">
        <v>4</v>
      </c>
      <c r="AU15" s="4">
        <v>2</v>
      </c>
      <c r="AV15" s="4">
        <v>3</v>
      </c>
      <c r="AW15" s="4">
        <v>1</v>
      </c>
      <c r="AX15" s="4">
        <v>4</v>
      </c>
      <c r="AY15" s="4">
        <v>3</v>
      </c>
      <c r="AZ15" s="4">
        <v>3</v>
      </c>
      <c r="BA15" s="4">
        <v>3</v>
      </c>
      <c r="BB15" s="4">
        <v>3</v>
      </c>
      <c r="BC15" s="4">
        <v>1</v>
      </c>
      <c r="BD15" s="11" t="str">
        <f t="shared" si="0"/>
        <v>2</v>
      </c>
      <c r="BE15" s="11" t="str">
        <f t="shared" si="1"/>
        <v>4</v>
      </c>
      <c r="BF15" s="11" t="str">
        <f t="shared" si="2"/>
        <v>2</v>
      </c>
      <c r="BG15" s="11" t="str">
        <f t="shared" si="3"/>
        <v>4</v>
      </c>
      <c r="BH15" s="11" t="str">
        <f t="shared" si="4"/>
        <v>4</v>
      </c>
      <c r="BI15" s="11" t="str">
        <f t="shared" si="5"/>
        <v>3</v>
      </c>
      <c r="BJ15" s="7">
        <f t="shared" si="6"/>
        <v>19</v>
      </c>
      <c r="BK15" s="5" t="str">
        <f t="shared" si="7"/>
        <v>4</v>
      </c>
      <c r="BL15" s="5" t="str">
        <f t="shared" si="8"/>
        <v>3</v>
      </c>
      <c r="BM15" s="5" t="str">
        <f t="shared" si="9"/>
        <v>4</v>
      </c>
      <c r="BN15" s="5" t="str">
        <f t="shared" si="10"/>
        <v>3</v>
      </c>
      <c r="BO15" s="5" t="str">
        <f t="shared" si="11"/>
        <v>3</v>
      </c>
      <c r="BP15" s="5" t="str">
        <f t="shared" si="12"/>
        <v>1</v>
      </c>
      <c r="BQ15" s="7">
        <f t="shared" si="13"/>
        <v>18</v>
      </c>
      <c r="BR15" s="5" t="str">
        <f t="shared" si="14"/>
        <v>3</v>
      </c>
      <c r="BS15" s="5" t="str">
        <f t="shared" si="15"/>
        <v>2</v>
      </c>
      <c r="BT15" s="5" t="str">
        <f t="shared" si="16"/>
        <v>4</v>
      </c>
      <c r="BU15" s="5" t="str">
        <f t="shared" si="17"/>
        <v>1</v>
      </c>
      <c r="BV15" s="5" t="str">
        <f t="shared" si="18"/>
        <v>2</v>
      </c>
      <c r="BW15" s="5" t="str">
        <f t="shared" si="19"/>
        <v>2</v>
      </c>
      <c r="BX15" s="7">
        <f t="shared" si="20"/>
        <v>14</v>
      </c>
      <c r="BY15" s="5" t="str">
        <f t="shared" si="21"/>
        <v>4</v>
      </c>
      <c r="BZ15" s="5" t="str">
        <f t="shared" si="22"/>
        <v>3</v>
      </c>
      <c r="CA15" s="5" t="str">
        <f t="shared" si="23"/>
        <v>3</v>
      </c>
      <c r="CB15" s="5" t="str">
        <f t="shared" si="24"/>
        <v>4</v>
      </c>
      <c r="CC15" s="5" t="str">
        <f t="shared" si="25"/>
        <v>2</v>
      </c>
      <c r="CD15" s="5" t="str">
        <f t="shared" si="26"/>
        <v>4</v>
      </c>
      <c r="CE15" s="7">
        <f t="shared" si="27"/>
        <v>20</v>
      </c>
      <c r="CF15" s="5" t="str">
        <f t="shared" si="28"/>
        <v>4</v>
      </c>
      <c r="CG15" s="5" t="str">
        <f t="shared" si="29"/>
        <v>3</v>
      </c>
      <c r="CH15" s="5" t="str">
        <f t="shared" si="30"/>
        <v>2</v>
      </c>
      <c r="CI15" s="5" t="str">
        <f t="shared" si="31"/>
        <v>2</v>
      </c>
      <c r="CJ15" s="5" t="str">
        <f t="shared" si="32"/>
        <v>2</v>
      </c>
      <c r="CK15" s="5" t="str">
        <f t="shared" si="33"/>
        <v>4</v>
      </c>
      <c r="CL15" s="7">
        <f t="shared" si="34"/>
        <v>17</v>
      </c>
      <c r="CM15" s="5" t="str">
        <f t="shared" si="35"/>
        <v>1</v>
      </c>
      <c r="CN15" s="5" t="str">
        <f t="shared" si="36"/>
        <v>2</v>
      </c>
      <c r="CO15" s="5" t="str">
        <f t="shared" si="37"/>
        <v>2</v>
      </c>
      <c r="CP15" s="5" t="str">
        <f t="shared" si="38"/>
        <v>4</v>
      </c>
      <c r="CQ15" s="5" t="str">
        <f t="shared" si="39"/>
        <v>3</v>
      </c>
      <c r="CR15" s="5" t="str">
        <f t="shared" si="40"/>
        <v>3</v>
      </c>
      <c r="CS15" s="7">
        <f t="shared" si="41"/>
        <v>15</v>
      </c>
      <c r="CT15" s="5" t="str">
        <f t="shared" si="42"/>
        <v>3</v>
      </c>
      <c r="CU15" s="5" t="str">
        <f t="shared" si="43"/>
        <v>4</v>
      </c>
      <c r="CV15" s="5" t="str">
        <f t="shared" si="44"/>
        <v>2</v>
      </c>
      <c r="CW15" s="5" t="str">
        <f t="shared" si="45"/>
        <v>4</v>
      </c>
      <c r="CX15" s="7">
        <f t="shared" si="46"/>
        <v>13</v>
      </c>
      <c r="CY15" s="5" t="str">
        <f t="shared" si="47"/>
        <v>3</v>
      </c>
      <c r="CZ15" s="5" t="str">
        <f t="shared" si="48"/>
        <v>2</v>
      </c>
      <c r="DA15" s="5" t="str">
        <f t="shared" si="49"/>
        <v>4</v>
      </c>
      <c r="DB15" s="5" t="str">
        <f t="shared" si="50"/>
        <v>2</v>
      </c>
      <c r="DC15" s="5" t="str">
        <f t="shared" si="51"/>
        <v>2</v>
      </c>
      <c r="DD15" s="5" t="str">
        <f t="shared" si="52"/>
        <v>1</v>
      </c>
      <c r="DE15" s="7">
        <f t="shared" si="53"/>
        <v>14</v>
      </c>
      <c r="DF15" s="5" t="str">
        <f t="shared" si="54"/>
        <v>1</v>
      </c>
      <c r="DG15" s="5" t="str">
        <f t="shared" si="55"/>
        <v>3</v>
      </c>
      <c r="DH15" s="5" t="str">
        <f t="shared" si="56"/>
        <v>3</v>
      </c>
      <c r="DI15" s="5" t="str">
        <f t="shared" si="57"/>
        <v>3</v>
      </c>
      <c r="DJ15" s="5" t="str">
        <f t="shared" si="58"/>
        <v>2</v>
      </c>
      <c r="DK15" s="5" t="str">
        <f t="shared" si="59"/>
        <v>4</v>
      </c>
      <c r="DL15" s="8">
        <f t="shared" si="60"/>
        <v>16</v>
      </c>
      <c r="DM15" s="10">
        <f t="shared" si="61"/>
        <v>51</v>
      </c>
      <c r="DN15" s="10">
        <f t="shared" si="62"/>
        <v>52</v>
      </c>
      <c r="DO15" s="10">
        <f t="shared" si="63"/>
        <v>43</v>
      </c>
      <c r="DP15" s="36">
        <f t="shared" si="64"/>
        <v>146</v>
      </c>
      <c r="DQ15" s="37" t="str">
        <f t="shared" si="65"/>
        <v>A</v>
      </c>
    </row>
    <row r="16" spans="1:121" x14ac:dyDescent="0.35">
      <c r="A16" s="4">
        <v>13</v>
      </c>
      <c r="B16" s="19" t="str">
        <f>'กรอกชื่อ-สกุลนักเรียน'!B15</f>
        <v>1/3</v>
      </c>
      <c r="C16" s="20" t="str">
        <f>'กรอกชื่อ-สกุลนักเรียน'!C15</f>
        <v>เด็กชายสุเมธ  คำทะเนตร</v>
      </c>
      <c r="D16" s="4">
        <v>2</v>
      </c>
      <c r="E16" s="4">
        <v>2</v>
      </c>
      <c r="F16" s="4">
        <v>2</v>
      </c>
      <c r="G16" s="4">
        <v>2</v>
      </c>
      <c r="H16" s="4">
        <v>3</v>
      </c>
      <c r="I16" s="4">
        <v>2</v>
      </c>
      <c r="J16" s="4">
        <v>2</v>
      </c>
      <c r="K16" s="4">
        <v>3</v>
      </c>
      <c r="L16" s="4">
        <v>2</v>
      </c>
      <c r="M16" s="4">
        <v>3</v>
      </c>
      <c r="N16" s="4">
        <v>2</v>
      </c>
      <c r="O16" s="4">
        <v>3</v>
      </c>
      <c r="P16" s="4">
        <v>3</v>
      </c>
      <c r="Q16" s="4">
        <v>3</v>
      </c>
      <c r="R16" s="4">
        <v>2</v>
      </c>
      <c r="S16" s="4">
        <v>2</v>
      </c>
      <c r="T16" s="4">
        <v>2</v>
      </c>
      <c r="U16" s="4">
        <v>2</v>
      </c>
      <c r="V16" s="4">
        <v>3</v>
      </c>
      <c r="W16" s="4">
        <v>3</v>
      </c>
      <c r="X16" s="4">
        <v>2</v>
      </c>
      <c r="Y16" s="4">
        <v>2</v>
      </c>
      <c r="Z16" s="4">
        <v>2</v>
      </c>
      <c r="AA16" s="4">
        <v>3</v>
      </c>
      <c r="AB16" s="4">
        <v>3</v>
      </c>
      <c r="AC16" s="4">
        <v>2</v>
      </c>
      <c r="AD16" s="4">
        <v>2</v>
      </c>
      <c r="AE16" s="4">
        <v>2</v>
      </c>
      <c r="AF16" s="4">
        <v>2</v>
      </c>
      <c r="AG16" s="4">
        <v>2</v>
      </c>
      <c r="AH16" s="4">
        <v>2</v>
      </c>
      <c r="AI16" s="4">
        <v>3</v>
      </c>
      <c r="AJ16" s="4">
        <v>2</v>
      </c>
      <c r="AK16" s="4">
        <v>2</v>
      </c>
      <c r="AL16" s="4">
        <v>2</v>
      </c>
      <c r="AM16" s="4">
        <v>2</v>
      </c>
      <c r="AN16" s="4">
        <v>3</v>
      </c>
      <c r="AO16" s="4">
        <v>1</v>
      </c>
      <c r="AP16" s="4">
        <v>2</v>
      </c>
      <c r="AQ16" s="4">
        <v>2</v>
      </c>
      <c r="AR16" s="4">
        <v>2</v>
      </c>
      <c r="AS16" s="4">
        <v>2</v>
      </c>
      <c r="AT16" s="4">
        <v>2</v>
      </c>
      <c r="AU16" s="4">
        <v>4</v>
      </c>
      <c r="AV16" s="4">
        <v>2</v>
      </c>
      <c r="AW16" s="4">
        <v>4</v>
      </c>
      <c r="AX16" s="4">
        <v>4</v>
      </c>
      <c r="AY16" s="4">
        <v>3</v>
      </c>
      <c r="AZ16" s="4">
        <v>2</v>
      </c>
      <c r="BA16" s="4">
        <v>4</v>
      </c>
      <c r="BB16" s="4">
        <v>2</v>
      </c>
      <c r="BC16" s="4">
        <v>2</v>
      </c>
      <c r="BD16" s="11" t="str">
        <f t="shared" si="0"/>
        <v>2</v>
      </c>
      <c r="BE16" s="11" t="str">
        <f t="shared" si="1"/>
        <v>3</v>
      </c>
      <c r="BF16" s="11" t="str">
        <f t="shared" si="2"/>
        <v>3</v>
      </c>
      <c r="BG16" s="11" t="str">
        <f t="shared" si="3"/>
        <v>2</v>
      </c>
      <c r="BH16" s="11" t="str">
        <f t="shared" si="4"/>
        <v>2</v>
      </c>
      <c r="BI16" s="11" t="str">
        <f t="shared" si="5"/>
        <v>2</v>
      </c>
      <c r="BJ16" s="7">
        <f t="shared" si="6"/>
        <v>14</v>
      </c>
      <c r="BK16" s="5" t="str">
        <f t="shared" si="7"/>
        <v>2</v>
      </c>
      <c r="BL16" s="5" t="str">
        <f t="shared" si="8"/>
        <v>2</v>
      </c>
      <c r="BM16" s="5" t="str">
        <f t="shared" si="9"/>
        <v>3</v>
      </c>
      <c r="BN16" s="5" t="str">
        <f t="shared" si="10"/>
        <v>3</v>
      </c>
      <c r="BO16" s="5" t="str">
        <f t="shared" si="11"/>
        <v>3</v>
      </c>
      <c r="BP16" s="5" t="str">
        <f t="shared" si="12"/>
        <v>3</v>
      </c>
      <c r="BQ16" s="7">
        <f t="shared" si="13"/>
        <v>16</v>
      </c>
      <c r="BR16" s="5" t="str">
        <f t="shared" si="14"/>
        <v>2</v>
      </c>
      <c r="BS16" s="5" t="str">
        <f t="shared" si="15"/>
        <v>3</v>
      </c>
      <c r="BT16" s="5" t="str">
        <f t="shared" si="16"/>
        <v>2</v>
      </c>
      <c r="BU16" s="5" t="str">
        <f t="shared" si="17"/>
        <v>3</v>
      </c>
      <c r="BV16" s="5" t="str">
        <f t="shared" si="18"/>
        <v>2</v>
      </c>
      <c r="BW16" s="5" t="str">
        <f t="shared" si="19"/>
        <v>3</v>
      </c>
      <c r="BX16" s="7">
        <f t="shared" si="20"/>
        <v>15</v>
      </c>
      <c r="BY16" s="5" t="str">
        <f t="shared" si="21"/>
        <v>2</v>
      </c>
      <c r="BZ16" s="5" t="str">
        <f t="shared" si="22"/>
        <v>3</v>
      </c>
      <c r="CA16" s="5" t="str">
        <f t="shared" si="23"/>
        <v>3</v>
      </c>
      <c r="CB16" s="5" t="str">
        <f t="shared" si="24"/>
        <v>2</v>
      </c>
      <c r="CC16" s="5" t="str">
        <f t="shared" si="25"/>
        <v>2</v>
      </c>
      <c r="CD16" s="5" t="str">
        <f t="shared" si="26"/>
        <v>2</v>
      </c>
      <c r="CE16" s="7">
        <f t="shared" si="27"/>
        <v>14</v>
      </c>
      <c r="CF16" s="5" t="str">
        <f t="shared" si="28"/>
        <v>3</v>
      </c>
      <c r="CG16" s="5" t="str">
        <f t="shared" si="29"/>
        <v>3</v>
      </c>
      <c r="CH16" s="5" t="str">
        <f t="shared" si="30"/>
        <v>3</v>
      </c>
      <c r="CI16" s="5" t="str">
        <f t="shared" si="31"/>
        <v>2</v>
      </c>
      <c r="CJ16" s="5" t="str">
        <f t="shared" si="32"/>
        <v>3</v>
      </c>
      <c r="CK16" s="5" t="str">
        <f t="shared" si="33"/>
        <v>3</v>
      </c>
      <c r="CL16" s="7">
        <f t="shared" si="34"/>
        <v>17</v>
      </c>
      <c r="CM16" s="5" t="str">
        <f t="shared" si="35"/>
        <v>2</v>
      </c>
      <c r="CN16" s="5" t="str">
        <f t="shared" si="36"/>
        <v>3</v>
      </c>
      <c r="CO16" s="5" t="str">
        <f t="shared" si="37"/>
        <v>3</v>
      </c>
      <c r="CP16" s="5" t="str">
        <f t="shared" si="38"/>
        <v>2</v>
      </c>
      <c r="CQ16" s="5" t="str">
        <f t="shared" si="39"/>
        <v>3</v>
      </c>
      <c r="CR16" s="5" t="str">
        <f t="shared" si="40"/>
        <v>2</v>
      </c>
      <c r="CS16" s="7">
        <f t="shared" si="41"/>
        <v>15</v>
      </c>
      <c r="CT16" s="5" t="str">
        <f t="shared" si="42"/>
        <v>2</v>
      </c>
      <c r="CU16" s="5" t="str">
        <f t="shared" si="43"/>
        <v>1</v>
      </c>
      <c r="CV16" s="5" t="str">
        <f t="shared" si="44"/>
        <v>2</v>
      </c>
      <c r="CW16" s="5" t="str">
        <f t="shared" si="45"/>
        <v>3</v>
      </c>
      <c r="CX16" s="7">
        <f t="shared" si="46"/>
        <v>8</v>
      </c>
      <c r="CY16" s="5" t="str">
        <f t="shared" si="47"/>
        <v>2</v>
      </c>
      <c r="CZ16" s="5" t="str">
        <f t="shared" si="48"/>
        <v>2</v>
      </c>
      <c r="DA16" s="5" t="str">
        <f t="shared" si="49"/>
        <v>2</v>
      </c>
      <c r="DB16" s="5" t="str">
        <f t="shared" si="50"/>
        <v>4</v>
      </c>
      <c r="DC16" s="5" t="str">
        <f t="shared" si="51"/>
        <v>3</v>
      </c>
      <c r="DD16" s="5" t="str">
        <f t="shared" si="52"/>
        <v>4</v>
      </c>
      <c r="DE16" s="7">
        <f t="shared" si="53"/>
        <v>17</v>
      </c>
      <c r="DF16" s="5" t="str">
        <f t="shared" si="54"/>
        <v>1</v>
      </c>
      <c r="DG16" s="5" t="str">
        <f t="shared" si="55"/>
        <v>3</v>
      </c>
      <c r="DH16" s="5" t="str">
        <f t="shared" si="56"/>
        <v>2</v>
      </c>
      <c r="DI16" s="5" t="str">
        <f t="shared" si="57"/>
        <v>4</v>
      </c>
      <c r="DJ16" s="5" t="str">
        <f t="shared" si="58"/>
        <v>3</v>
      </c>
      <c r="DK16" s="5" t="str">
        <f t="shared" si="59"/>
        <v>3</v>
      </c>
      <c r="DL16" s="8">
        <f t="shared" si="60"/>
        <v>16</v>
      </c>
      <c r="DM16" s="10">
        <f t="shared" si="61"/>
        <v>45</v>
      </c>
      <c r="DN16" s="10">
        <f t="shared" si="62"/>
        <v>46</v>
      </c>
      <c r="DO16" s="10">
        <f t="shared" si="63"/>
        <v>41</v>
      </c>
      <c r="DP16" s="36">
        <f t="shared" si="64"/>
        <v>132</v>
      </c>
      <c r="DQ16" s="37" t="str">
        <f t="shared" si="65"/>
        <v>B</v>
      </c>
    </row>
    <row r="17" spans="1:121" x14ac:dyDescent="0.35">
      <c r="A17" s="4">
        <v>14</v>
      </c>
      <c r="B17" s="19" t="str">
        <f>'กรอกชื่อ-สกุลนักเรียน'!B16</f>
        <v>1/3</v>
      </c>
      <c r="C17" s="20" t="str">
        <f>'กรอกชื่อ-สกุลนักเรียน'!C16</f>
        <v>เด็กชายณัชพล  จ่าทอง</v>
      </c>
      <c r="D17" s="4">
        <v>2</v>
      </c>
      <c r="E17" s="4">
        <v>4</v>
      </c>
      <c r="F17" s="4">
        <v>4</v>
      </c>
      <c r="G17" s="4">
        <v>4</v>
      </c>
      <c r="H17" s="4">
        <v>2</v>
      </c>
      <c r="I17" s="4">
        <v>4</v>
      </c>
      <c r="J17" s="4">
        <v>4</v>
      </c>
      <c r="K17" s="4">
        <v>4</v>
      </c>
      <c r="L17" s="4">
        <v>4</v>
      </c>
      <c r="M17" s="4">
        <v>4</v>
      </c>
      <c r="N17" s="4">
        <v>3</v>
      </c>
      <c r="O17" s="4">
        <v>4</v>
      </c>
      <c r="P17" s="4">
        <v>2</v>
      </c>
      <c r="Q17" s="4">
        <v>4</v>
      </c>
      <c r="R17" s="4">
        <v>4</v>
      </c>
      <c r="S17" s="4">
        <v>3</v>
      </c>
      <c r="T17" s="4">
        <v>4</v>
      </c>
      <c r="U17" s="4">
        <v>4</v>
      </c>
      <c r="V17" s="4">
        <v>3</v>
      </c>
      <c r="W17" s="4">
        <v>4</v>
      </c>
      <c r="X17" s="4">
        <v>1</v>
      </c>
      <c r="Y17" s="4">
        <v>4</v>
      </c>
      <c r="Z17" s="4">
        <v>4</v>
      </c>
      <c r="AA17" s="4">
        <v>1</v>
      </c>
      <c r="AB17" s="4">
        <v>1</v>
      </c>
      <c r="AC17" s="4">
        <v>1</v>
      </c>
      <c r="AD17" s="4">
        <v>1</v>
      </c>
      <c r="AE17" s="4">
        <v>4</v>
      </c>
      <c r="AF17" s="4">
        <v>4</v>
      </c>
      <c r="AG17" s="4">
        <v>4</v>
      </c>
      <c r="AH17" s="4">
        <v>4</v>
      </c>
      <c r="AI17" s="4">
        <v>4</v>
      </c>
      <c r="AJ17" s="4">
        <v>4</v>
      </c>
      <c r="AK17" s="4">
        <v>4</v>
      </c>
      <c r="AL17" s="4">
        <v>4</v>
      </c>
      <c r="AM17" s="4">
        <v>4</v>
      </c>
      <c r="AN17" s="4">
        <v>1</v>
      </c>
      <c r="AO17" s="4">
        <v>4</v>
      </c>
      <c r="AP17" s="4">
        <v>4</v>
      </c>
      <c r="AQ17" s="4">
        <v>1</v>
      </c>
      <c r="AR17" s="4">
        <v>4</v>
      </c>
      <c r="AS17" s="4">
        <v>4</v>
      </c>
      <c r="AT17" s="4">
        <v>4</v>
      </c>
      <c r="AU17" s="4">
        <v>4</v>
      </c>
      <c r="AV17" s="4">
        <v>1</v>
      </c>
      <c r="AW17" s="4">
        <v>4</v>
      </c>
      <c r="AX17" s="4">
        <v>4</v>
      </c>
      <c r="AY17" s="4">
        <v>4</v>
      </c>
      <c r="AZ17" s="4">
        <v>4</v>
      </c>
      <c r="BA17" s="4">
        <v>4</v>
      </c>
      <c r="BB17" s="4">
        <v>1</v>
      </c>
      <c r="BC17" s="4">
        <v>1</v>
      </c>
      <c r="BD17" s="11" t="str">
        <f t="shared" si="0"/>
        <v>2</v>
      </c>
      <c r="BE17" s="11" t="str">
        <f t="shared" si="1"/>
        <v>1</v>
      </c>
      <c r="BF17" s="11" t="str">
        <f t="shared" si="2"/>
        <v>1</v>
      </c>
      <c r="BG17" s="11" t="str">
        <f t="shared" si="3"/>
        <v>4</v>
      </c>
      <c r="BH17" s="11" t="str">
        <f t="shared" si="4"/>
        <v>3</v>
      </c>
      <c r="BI17" s="11" t="str">
        <f t="shared" si="5"/>
        <v>4</v>
      </c>
      <c r="BJ17" s="7">
        <f t="shared" si="6"/>
        <v>15</v>
      </c>
      <c r="BK17" s="5" t="str">
        <f t="shared" si="7"/>
        <v>4</v>
      </c>
      <c r="BL17" s="5" t="str">
        <f t="shared" si="8"/>
        <v>1</v>
      </c>
      <c r="BM17" s="5" t="str">
        <f t="shared" si="9"/>
        <v>1</v>
      </c>
      <c r="BN17" s="5" t="str">
        <f t="shared" si="10"/>
        <v>4</v>
      </c>
      <c r="BO17" s="5" t="str">
        <f t="shared" si="11"/>
        <v>2</v>
      </c>
      <c r="BP17" s="5" t="str">
        <f t="shared" si="12"/>
        <v>4</v>
      </c>
      <c r="BQ17" s="7">
        <f t="shared" si="13"/>
        <v>16</v>
      </c>
      <c r="BR17" s="5" t="str">
        <f t="shared" si="14"/>
        <v>3</v>
      </c>
      <c r="BS17" s="5" t="str">
        <f t="shared" si="15"/>
        <v>4</v>
      </c>
      <c r="BT17" s="5" t="str">
        <f t="shared" si="16"/>
        <v>4</v>
      </c>
      <c r="BU17" s="5" t="str">
        <f t="shared" si="17"/>
        <v>2</v>
      </c>
      <c r="BV17" s="5" t="str">
        <f t="shared" si="18"/>
        <v>4</v>
      </c>
      <c r="BW17" s="5" t="str">
        <f t="shared" si="19"/>
        <v>1</v>
      </c>
      <c r="BX17" s="7">
        <f t="shared" si="20"/>
        <v>18</v>
      </c>
      <c r="BY17" s="5" t="str">
        <f t="shared" si="21"/>
        <v>2</v>
      </c>
      <c r="BZ17" s="5" t="str">
        <f t="shared" si="22"/>
        <v>4</v>
      </c>
      <c r="CA17" s="5" t="str">
        <f t="shared" si="23"/>
        <v>4</v>
      </c>
      <c r="CB17" s="5" t="str">
        <f t="shared" si="24"/>
        <v>4</v>
      </c>
      <c r="CC17" s="5" t="str">
        <f t="shared" si="25"/>
        <v>4</v>
      </c>
      <c r="CD17" s="5" t="str">
        <f t="shared" si="26"/>
        <v>4</v>
      </c>
      <c r="CE17" s="7">
        <f t="shared" si="27"/>
        <v>22</v>
      </c>
      <c r="CF17" s="5" t="str">
        <f t="shared" si="28"/>
        <v>1</v>
      </c>
      <c r="CG17" s="5" t="str">
        <f t="shared" si="29"/>
        <v>4</v>
      </c>
      <c r="CH17" s="5" t="str">
        <f t="shared" si="30"/>
        <v>4</v>
      </c>
      <c r="CI17" s="5" t="str">
        <f t="shared" si="31"/>
        <v>4</v>
      </c>
      <c r="CJ17" s="5" t="str">
        <f t="shared" si="32"/>
        <v>1</v>
      </c>
      <c r="CK17" s="5" t="str">
        <f t="shared" si="33"/>
        <v>1</v>
      </c>
      <c r="CL17" s="7">
        <f t="shared" si="34"/>
        <v>15</v>
      </c>
      <c r="CM17" s="5" t="str">
        <f t="shared" si="35"/>
        <v>4</v>
      </c>
      <c r="CN17" s="5" t="str">
        <f t="shared" si="36"/>
        <v>4</v>
      </c>
      <c r="CO17" s="5" t="str">
        <f t="shared" si="37"/>
        <v>1</v>
      </c>
      <c r="CP17" s="5" t="str">
        <f t="shared" si="38"/>
        <v>4</v>
      </c>
      <c r="CQ17" s="5" t="str">
        <f t="shared" si="39"/>
        <v>1</v>
      </c>
      <c r="CR17" s="5" t="str">
        <f t="shared" si="40"/>
        <v>4</v>
      </c>
      <c r="CS17" s="7">
        <f t="shared" si="41"/>
        <v>18</v>
      </c>
      <c r="CT17" s="5" t="str">
        <f t="shared" si="42"/>
        <v>4</v>
      </c>
      <c r="CU17" s="5" t="str">
        <f t="shared" si="43"/>
        <v>4</v>
      </c>
      <c r="CV17" s="5" t="str">
        <f t="shared" si="44"/>
        <v>4</v>
      </c>
      <c r="CW17" s="5" t="str">
        <f t="shared" si="45"/>
        <v>4</v>
      </c>
      <c r="CX17" s="7">
        <f t="shared" si="46"/>
        <v>16</v>
      </c>
      <c r="CY17" s="5" t="str">
        <f t="shared" si="47"/>
        <v>4</v>
      </c>
      <c r="CZ17" s="5" t="str">
        <f t="shared" si="48"/>
        <v>4</v>
      </c>
      <c r="DA17" s="5" t="str">
        <f t="shared" si="49"/>
        <v>4</v>
      </c>
      <c r="DB17" s="5" t="str">
        <f t="shared" si="50"/>
        <v>4</v>
      </c>
      <c r="DC17" s="5" t="str">
        <f t="shared" si="51"/>
        <v>4</v>
      </c>
      <c r="DD17" s="5" t="str">
        <f t="shared" si="52"/>
        <v>4</v>
      </c>
      <c r="DE17" s="7">
        <f t="shared" si="53"/>
        <v>24</v>
      </c>
      <c r="DF17" s="5" t="str">
        <f t="shared" si="54"/>
        <v>1</v>
      </c>
      <c r="DG17" s="5" t="str">
        <f t="shared" si="55"/>
        <v>4</v>
      </c>
      <c r="DH17" s="5" t="str">
        <f t="shared" si="56"/>
        <v>4</v>
      </c>
      <c r="DI17" s="5" t="str">
        <f t="shared" si="57"/>
        <v>4</v>
      </c>
      <c r="DJ17" s="5" t="str">
        <f t="shared" si="58"/>
        <v>4</v>
      </c>
      <c r="DK17" s="5" t="str">
        <f t="shared" si="59"/>
        <v>4</v>
      </c>
      <c r="DL17" s="8">
        <f t="shared" si="60"/>
        <v>21</v>
      </c>
      <c r="DM17" s="10">
        <f t="shared" si="61"/>
        <v>49</v>
      </c>
      <c r="DN17" s="10">
        <f t="shared" si="62"/>
        <v>55</v>
      </c>
      <c r="DO17" s="10">
        <f t="shared" si="63"/>
        <v>61</v>
      </c>
      <c r="DP17" s="36">
        <f t="shared" si="64"/>
        <v>165</v>
      </c>
      <c r="DQ17" s="37" t="str">
        <f t="shared" si="65"/>
        <v>A</v>
      </c>
    </row>
    <row r="18" spans="1:121" x14ac:dyDescent="0.35">
      <c r="A18" s="4">
        <v>15</v>
      </c>
      <c r="B18" s="19" t="str">
        <f>'กรอกชื่อ-สกุลนักเรียน'!B17</f>
        <v>1/3</v>
      </c>
      <c r="C18" s="20" t="str">
        <f>'กรอกชื่อ-สกุลนักเรียน'!C17</f>
        <v>เด็กหญิงสุพัฒธา  สมนาม</v>
      </c>
      <c r="D18" s="4">
        <v>4</v>
      </c>
      <c r="E18" s="4">
        <v>1</v>
      </c>
      <c r="F18" s="4">
        <v>1</v>
      </c>
      <c r="G18" s="4">
        <v>4</v>
      </c>
      <c r="H18" s="4">
        <v>1</v>
      </c>
      <c r="I18" s="4">
        <v>1</v>
      </c>
      <c r="J18" s="4">
        <v>4</v>
      </c>
      <c r="K18" s="4">
        <v>1</v>
      </c>
      <c r="L18" s="4">
        <v>1</v>
      </c>
      <c r="M18" s="4">
        <v>1</v>
      </c>
      <c r="N18" s="4">
        <v>1</v>
      </c>
      <c r="O18" s="4">
        <v>4</v>
      </c>
      <c r="P18" s="4">
        <v>1</v>
      </c>
      <c r="Q18" s="4">
        <v>4</v>
      </c>
      <c r="R18" s="4">
        <v>4</v>
      </c>
      <c r="S18" s="4">
        <v>1</v>
      </c>
      <c r="T18" s="4">
        <v>4</v>
      </c>
      <c r="U18" s="4">
        <v>1</v>
      </c>
      <c r="V18" s="4">
        <v>1</v>
      </c>
      <c r="W18" s="4">
        <v>4</v>
      </c>
      <c r="X18" s="4">
        <v>1</v>
      </c>
      <c r="Y18" s="4">
        <v>4</v>
      </c>
      <c r="Z18" s="4">
        <v>4</v>
      </c>
      <c r="AA18" s="4">
        <v>1</v>
      </c>
      <c r="AB18" s="4">
        <v>4</v>
      </c>
      <c r="AC18" s="4">
        <v>2</v>
      </c>
      <c r="AD18" s="4">
        <v>2</v>
      </c>
      <c r="AE18" s="4">
        <v>4</v>
      </c>
      <c r="AF18" s="4">
        <v>1</v>
      </c>
      <c r="AG18" s="4">
        <v>1</v>
      </c>
      <c r="AH18" s="4">
        <v>4</v>
      </c>
      <c r="AI18" s="4">
        <v>4</v>
      </c>
      <c r="AJ18" s="4">
        <v>4</v>
      </c>
      <c r="AK18" s="4">
        <v>4</v>
      </c>
      <c r="AL18" s="4">
        <v>4</v>
      </c>
      <c r="AM18" s="4">
        <v>1</v>
      </c>
      <c r="AN18" s="4">
        <v>1</v>
      </c>
      <c r="AO18" s="4">
        <v>4</v>
      </c>
      <c r="AP18" s="4">
        <v>4</v>
      </c>
      <c r="AQ18" s="4">
        <v>1</v>
      </c>
      <c r="AR18" s="4">
        <v>4</v>
      </c>
      <c r="AS18" s="4">
        <v>4</v>
      </c>
      <c r="AT18" s="4">
        <v>4</v>
      </c>
      <c r="AU18" s="4">
        <v>4</v>
      </c>
      <c r="AV18" s="4">
        <v>1</v>
      </c>
      <c r="AW18" s="4">
        <v>4</v>
      </c>
      <c r="AX18" s="4">
        <v>4</v>
      </c>
      <c r="AY18" s="4">
        <v>4</v>
      </c>
      <c r="AZ18" s="4">
        <v>4</v>
      </c>
      <c r="BA18" s="4">
        <v>4</v>
      </c>
      <c r="BB18" s="4">
        <v>1</v>
      </c>
      <c r="BC18" s="4">
        <v>1</v>
      </c>
      <c r="BD18" s="11" t="str">
        <f t="shared" si="0"/>
        <v>4</v>
      </c>
      <c r="BE18" s="11" t="str">
        <f t="shared" si="1"/>
        <v>4</v>
      </c>
      <c r="BF18" s="11" t="str">
        <f t="shared" si="2"/>
        <v>4</v>
      </c>
      <c r="BG18" s="11" t="str">
        <f t="shared" si="3"/>
        <v>4</v>
      </c>
      <c r="BH18" s="11" t="str">
        <f t="shared" si="4"/>
        <v>4</v>
      </c>
      <c r="BI18" s="11" t="str">
        <f t="shared" si="5"/>
        <v>1</v>
      </c>
      <c r="BJ18" s="7">
        <f t="shared" si="6"/>
        <v>21</v>
      </c>
      <c r="BK18" s="5" t="str">
        <f t="shared" si="7"/>
        <v>4</v>
      </c>
      <c r="BL18" s="5" t="str">
        <f t="shared" si="8"/>
        <v>4</v>
      </c>
      <c r="BM18" s="5" t="str">
        <f t="shared" si="9"/>
        <v>4</v>
      </c>
      <c r="BN18" s="5" t="str">
        <f t="shared" si="10"/>
        <v>1</v>
      </c>
      <c r="BO18" s="5" t="str">
        <f t="shared" si="11"/>
        <v>4</v>
      </c>
      <c r="BP18" s="5" t="str">
        <f t="shared" si="12"/>
        <v>4</v>
      </c>
      <c r="BQ18" s="7">
        <f t="shared" si="13"/>
        <v>21</v>
      </c>
      <c r="BR18" s="5" t="str">
        <f t="shared" si="14"/>
        <v>4</v>
      </c>
      <c r="BS18" s="5" t="str">
        <f t="shared" si="15"/>
        <v>4</v>
      </c>
      <c r="BT18" s="5" t="str">
        <f t="shared" si="16"/>
        <v>4</v>
      </c>
      <c r="BU18" s="5" t="str">
        <f t="shared" si="17"/>
        <v>4</v>
      </c>
      <c r="BV18" s="5" t="str">
        <f t="shared" si="18"/>
        <v>4</v>
      </c>
      <c r="BW18" s="5" t="str">
        <f t="shared" si="19"/>
        <v>4</v>
      </c>
      <c r="BX18" s="7">
        <f t="shared" si="20"/>
        <v>24</v>
      </c>
      <c r="BY18" s="5" t="str">
        <f t="shared" si="21"/>
        <v>4</v>
      </c>
      <c r="BZ18" s="5" t="str">
        <f t="shared" si="22"/>
        <v>4</v>
      </c>
      <c r="CA18" s="5" t="str">
        <f t="shared" si="23"/>
        <v>4</v>
      </c>
      <c r="CB18" s="5" t="str">
        <f t="shared" si="24"/>
        <v>4</v>
      </c>
      <c r="CC18" s="5" t="str">
        <f t="shared" si="25"/>
        <v>4</v>
      </c>
      <c r="CD18" s="5" t="str">
        <f t="shared" si="26"/>
        <v>4</v>
      </c>
      <c r="CE18" s="7">
        <f t="shared" si="27"/>
        <v>24</v>
      </c>
      <c r="CF18" s="5" t="str">
        <f t="shared" si="28"/>
        <v>4</v>
      </c>
      <c r="CG18" s="5" t="str">
        <f t="shared" si="29"/>
        <v>3</v>
      </c>
      <c r="CH18" s="5" t="str">
        <f t="shared" si="30"/>
        <v>3</v>
      </c>
      <c r="CI18" s="5" t="str">
        <f t="shared" si="31"/>
        <v>4</v>
      </c>
      <c r="CJ18" s="5" t="str">
        <f t="shared" si="32"/>
        <v>4</v>
      </c>
      <c r="CK18" s="5" t="str">
        <f t="shared" si="33"/>
        <v>4</v>
      </c>
      <c r="CL18" s="7">
        <f t="shared" si="34"/>
        <v>22</v>
      </c>
      <c r="CM18" s="5" t="str">
        <f t="shared" si="35"/>
        <v>4</v>
      </c>
      <c r="CN18" s="5" t="str">
        <f t="shared" si="36"/>
        <v>4</v>
      </c>
      <c r="CO18" s="5" t="str">
        <f t="shared" si="37"/>
        <v>1</v>
      </c>
      <c r="CP18" s="5" t="str">
        <f t="shared" si="38"/>
        <v>4</v>
      </c>
      <c r="CQ18" s="5" t="str">
        <f t="shared" si="39"/>
        <v>1</v>
      </c>
      <c r="CR18" s="5" t="str">
        <f t="shared" si="40"/>
        <v>1</v>
      </c>
      <c r="CS18" s="7">
        <f t="shared" si="41"/>
        <v>15</v>
      </c>
      <c r="CT18" s="5" t="str">
        <f t="shared" si="42"/>
        <v>4</v>
      </c>
      <c r="CU18" s="5" t="str">
        <f t="shared" si="43"/>
        <v>4</v>
      </c>
      <c r="CV18" s="5" t="str">
        <f t="shared" si="44"/>
        <v>4</v>
      </c>
      <c r="CW18" s="5" t="str">
        <f t="shared" si="45"/>
        <v>4</v>
      </c>
      <c r="CX18" s="7">
        <f t="shared" si="46"/>
        <v>16</v>
      </c>
      <c r="CY18" s="5" t="str">
        <f t="shared" si="47"/>
        <v>4</v>
      </c>
      <c r="CZ18" s="5" t="str">
        <f t="shared" si="48"/>
        <v>4</v>
      </c>
      <c r="DA18" s="5" t="str">
        <f t="shared" si="49"/>
        <v>4</v>
      </c>
      <c r="DB18" s="5" t="str">
        <f t="shared" si="50"/>
        <v>4</v>
      </c>
      <c r="DC18" s="5" t="str">
        <f t="shared" si="51"/>
        <v>4</v>
      </c>
      <c r="DD18" s="5" t="str">
        <f t="shared" si="52"/>
        <v>4</v>
      </c>
      <c r="DE18" s="7">
        <f t="shared" si="53"/>
        <v>24</v>
      </c>
      <c r="DF18" s="5" t="str">
        <f t="shared" si="54"/>
        <v>1</v>
      </c>
      <c r="DG18" s="5" t="str">
        <f t="shared" si="55"/>
        <v>4</v>
      </c>
      <c r="DH18" s="5" t="str">
        <f t="shared" si="56"/>
        <v>4</v>
      </c>
      <c r="DI18" s="5" t="str">
        <f t="shared" si="57"/>
        <v>4</v>
      </c>
      <c r="DJ18" s="5" t="str">
        <f t="shared" si="58"/>
        <v>4</v>
      </c>
      <c r="DK18" s="5" t="str">
        <f t="shared" si="59"/>
        <v>4</v>
      </c>
      <c r="DL18" s="8">
        <f t="shared" si="60"/>
        <v>21</v>
      </c>
      <c r="DM18" s="10">
        <f t="shared" si="61"/>
        <v>66</v>
      </c>
      <c r="DN18" s="10">
        <f t="shared" si="62"/>
        <v>61</v>
      </c>
      <c r="DO18" s="10">
        <f t="shared" si="63"/>
        <v>61</v>
      </c>
      <c r="DP18" s="36">
        <f t="shared" si="64"/>
        <v>188</v>
      </c>
      <c r="DQ18" s="37" t="str">
        <f t="shared" si="65"/>
        <v>AA</v>
      </c>
    </row>
    <row r="19" spans="1:121" x14ac:dyDescent="0.35">
      <c r="A19" s="4">
        <v>16</v>
      </c>
      <c r="B19" s="19" t="str">
        <f>'กรอกชื่อ-สกุลนักเรียน'!B18</f>
        <v>1/3</v>
      </c>
      <c r="C19" s="20" t="str">
        <f>'กรอกชื่อ-สกุลนักเรียน'!C18</f>
        <v>เด็กหญิงรีนา  ตีวารี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11" t="b">
        <f t="shared" si="0"/>
        <v>0</v>
      </c>
      <c r="BE19" s="11" t="b">
        <f t="shared" si="1"/>
        <v>0</v>
      </c>
      <c r="BF19" s="11" t="b">
        <f t="shared" si="2"/>
        <v>0</v>
      </c>
      <c r="BG19" s="11" t="b">
        <f t="shared" si="3"/>
        <v>0</v>
      </c>
      <c r="BH19" s="11" t="b">
        <f t="shared" si="4"/>
        <v>0</v>
      </c>
      <c r="BI19" s="11" t="b">
        <f t="shared" si="5"/>
        <v>0</v>
      </c>
      <c r="BJ19" s="7">
        <f t="shared" si="6"/>
        <v>0</v>
      </c>
      <c r="BK19" s="5" t="b">
        <f t="shared" si="7"/>
        <v>0</v>
      </c>
      <c r="BL19" s="5" t="b">
        <f t="shared" si="8"/>
        <v>0</v>
      </c>
      <c r="BM19" s="5" t="b">
        <f t="shared" si="9"/>
        <v>0</v>
      </c>
      <c r="BN19" s="5" t="b">
        <f t="shared" si="10"/>
        <v>0</v>
      </c>
      <c r="BO19" s="5" t="b">
        <f t="shared" si="11"/>
        <v>0</v>
      </c>
      <c r="BP19" s="5" t="b">
        <f t="shared" si="12"/>
        <v>0</v>
      </c>
      <c r="BQ19" s="7">
        <f t="shared" si="13"/>
        <v>0</v>
      </c>
      <c r="BR19" s="5" t="b">
        <f t="shared" si="14"/>
        <v>0</v>
      </c>
      <c r="BS19" s="5" t="b">
        <f t="shared" si="15"/>
        <v>0</v>
      </c>
      <c r="BT19" s="5" t="b">
        <f t="shared" si="16"/>
        <v>0</v>
      </c>
      <c r="BU19" s="5" t="b">
        <f t="shared" si="17"/>
        <v>0</v>
      </c>
      <c r="BV19" s="5" t="b">
        <f t="shared" si="18"/>
        <v>0</v>
      </c>
      <c r="BW19" s="5" t="b">
        <f t="shared" si="19"/>
        <v>0</v>
      </c>
      <c r="BX19" s="7">
        <f t="shared" si="20"/>
        <v>0</v>
      </c>
      <c r="BY19" s="5" t="b">
        <f t="shared" si="21"/>
        <v>0</v>
      </c>
      <c r="BZ19" s="5" t="b">
        <f t="shared" si="22"/>
        <v>0</v>
      </c>
      <c r="CA19" s="5" t="b">
        <f t="shared" si="23"/>
        <v>0</v>
      </c>
      <c r="CB19" s="5" t="b">
        <f t="shared" si="24"/>
        <v>0</v>
      </c>
      <c r="CC19" s="5" t="b">
        <f t="shared" si="25"/>
        <v>0</v>
      </c>
      <c r="CD19" s="5" t="b">
        <f t="shared" si="26"/>
        <v>0</v>
      </c>
      <c r="CE19" s="7">
        <f t="shared" si="27"/>
        <v>0</v>
      </c>
      <c r="CF19" s="5" t="b">
        <f t="shared" si="28"/>
        <v>0</v>
      </c>
      <c r="CG19" s="5" t="b">
        <f t="shared" si="29"/>
        <v>0</v>
      </c>
      <c r="CH19" s="5" t="b">
        <f t="shared" si="30"/>
        <v>0</v>
      </c>
      <c r="CI19" s="5" t="b">
        <f t="shared" si="31"/>
        <v>0</v>
      </c>
      <c r="CJ19" s="5" t="b">
        <f t="shared" si="32"/>
        <v>0</v>
      </c>
      <c r="CK19" s="5" t="b">
        <f t="shared" si="33"/>
        <v>0</v>
      </c>
      <c r="CL19" s="7">
        <f t="shared" si="34"/>
        <v>0</v>
      </c>
      <c r="CM19" s="5" t="b">
        <f t="shared" si="35"/>
        <v>0</v>
      </c>
      <c r="CN19" s="5" t="b">
        <f t="shared" si="36"/>
        <v>0</v>
      </c>
      <c r="CO19" s="5" t="b">
        <f t="shared" si="37"/>
        <v>0</v>
      </c>
      <c r="CP19" s="5" t="b">
        <f t="shared" si="38"/>
        <v>0</v>
      </c>
      <c r="CQ19" s="5" t="b">
        <f t="shared" si="39"/>
        <v>0</v>
      </c>
      <c r="CR19" s="5" t="b">
        <f t="shared" si="40"/>
        <v>0</v>
      </c>
      <c r="CS19" s="7">
        <f t="shared" si="41"/>
        <v>0</v>
      </c>
      <c r="CT19" s="5" t="b">
        <f t="shared" si="42"/>
        <v>0</v>
      </c>
      <c r="CU19" s="5" t="b">
        <f t="shared" si="43"/>
        <v>0</v>
      </c>
      <c r="CV19" s="5" t="b">
        <f t="shared" si="44"/>
        <v>0</v>
      </c>
      <c r="CW19" s="5" t="b">
        <f t="shared" si="45"/>
        <v>0</v>
      </c>
      <c r="CX19" s="7">
        <f t="shared" si="46"/>
        <v>0</v>
      </c>
      <c r="CY19" s="5" t="b">
        <f t="shared" si="47"/>
        <v>0</v>
      </c>
      <c r="CZ19" s="5" t="b">
        <f t="shared" si="48"/>
        <v>0</v>
      </c>
      <c r="DA19" s="5" t="b">
        <f t="shared" si="49"/>
        <v>0</v>
      </c>
      <c r="DB19" s="5" t="b">
        <f t="shared" si="50"/>
        <v>0</v>
      </c>
      <c r="DC19" s="5" t="b">
        <f t="shared" si="51"/>
        <v>0</v>
      </c>
      <c r="DD19" s="5" t="b">
        <f t="shared" si="52"/>
        <v>0</v>
      </c>
      <c r="DE19" s="7">
        <f t="shared" si="53"/>
        <v>0</v>
      </c>
      <c r="DF19" s="5" t="b">
        <f t="shared" si="54"/>
        <v>0</v>
      </c>
      <c r="DG19" s="5" t="b">
        <f t="shared" si="55"/>
        <v>0</v>
      </c>
      <c r="DH19" s="5" t="b">
        <f t="shared" si="56"/>
        <v>0</v>
      </c>
      <c r="DI19" s="5" t="b">
        <f t="shared" si="57"/>
        <v>0</v>
      </c>
      <c r="DJ19" s="5" t="b">
        <f t="shared" si="58"/>
        <v>0</v>
      </c>
      <c r="DK19" s="5" t="b">
        <f t="shared" si="59"/>
        <v>0</v>
      </c>
      <c r="DL19" s="8">
        <f t="shared" si="60"/>
        <v>0</v>
      </c>
      <c r="DM19" s="10">
        <f t="shared" si="61"/>
        <v>0</v>
      </c>
      <c r="DN19" s="10">
        <f t="shared" si="62"/>
        <v>0</v>
      </c>
      <c r="DO19" s="10">
        <f t="shared" si="63"/>
        <v>0</v>
      </c>
      <c r="DP19" s="36">
        <f t="shared" si="64"/>
        <v>0</v>
      </c>
      <c r="DQ19" s="37" t="str">
        <f t="shared" si="65"/>
        <v>B</v>
      </c>
    </row>
    <row r="20" spans="1:121" x14ac:dyDescent="0.35">
      <c r="A20" s="4">
        <v>17</v>
      </c>
      <c r="B20" s="19" t="str">
        <f>'กรอกชื่อ-สกุลนักเรียน'!B19</f>
        <v>1/3</v>
      </c>
      <c r="C20" s="20" t="str">
        <f>'กรอกชื่อ-สกุลนักเรียน'!C19</f>
        <v>เด็กหญิงฐิตินันท์  มูลหงษ์</v>
      </c>
      <c r="D20" s="4">
        <v>1</v>
      </c>
      <c r="E20" s="4">
        <v>4</v>
      </c>
      <c r="F20" s="4">
        <v>4</v>
      </c>
      <c r="G20" s="4">
        <v>1</v>
      </c>
      <c r="H20" s="4">
        <v>1</v>
      </c>
      <c r="I20" s="4">
        <v>1</v>
      </c>
      <c r="J20" s="4">
        <v>1</v>
      </c>
      <c r="K20" s="4">
        <v>4</v>
      </c>
      <c r="L20" s="4">
        <v>4</v>
      </c>
      <c r="M20" s="4">
        <v>1</v>
      </c>
      <c r="N20" s="4">
        <v>4</v>
      </c>
      <c r="O20" s="4">
        <v>1</v>
      </c>
      <c r="P20" s="4">
        <v>1</v>
      </c>
      <c r="Q20" s="4">
        <v>1</v>
      </c>
      <c r="R20" s="4">
        <v>4</v>
      </c>
      <c r="S20" s="4">
        <v>4</v>
      </c>
      <c r="T20" s="4">
        <v>4</v>
      </c>
      <c r="U20" s="4">
        <v>4</v>
      </c>
      <c r="V20" s="4">
        <v>4</v>
      </c>
      <c r="W20" s="4">
        <v>4</v>
      </c>
      <c r="X20" s="4">
        <v>4</v>
      </c>
      <c r="Y20" s="4">
        <v>4</v>
      </c>
      <c r="Z20" s="4">
        <v>4</v>
      </c>
      <c r="AA20" s="4">
        <v>4</v>
      </c>
      <c r="AB20" s="4">
        <v>4</v>
      </c>
      <c r="AC20" s="4">
        <v>4</v>
      </c>
      <c r="AD20" s="4">
        <v>4</v>
      </c>
      <c r="AE20" s="4">
        <v>4</v>
      </c>
      <c r="AF20" s="4">
        <v>1</v>
      </c>
      <c r="AG20" s="4">
        <v>4</v>
      </c>
      <c r="AH20" s="4">
        <v>1</v>
      </c>
      <c r="AI20" s="4">
        <v>1</v>
      </c>
      <c r="AJ20" s="4">
        <v>4</v>
      </c>
      <c r="AK20" s="4">
        <v>1</v>
      </c>
      <c r="AL20" s="4">
        <v>1</v>
      </c>
      <c r="AM20" s="4">
        <v>4</v>
      </c>
      <c r="AN20" s="4">
        <v>4</v>
      </c>
      <c r="AO20" s="4">
        <v>1</v>
      </c>
      <c r="AP20" s="4">
        <v>1</v>
      </c>
      <c r="AQ20" s="4">
        <v>4</v>
      </c>
      <c r="AR20" s="4">
        <v>1</v>
      </c>
      <c r="AS20" s="4">
        <v>1</v>
      </c>
      <c r="AT20" s="4">
        <v>1</v>
      </c>
      <c r="AU20" s="4">
        <v>4</v>
      </c>
      <c r="AV20" s="4">
        <v>4</v>
      </c>
      <c r="AW20" s="4">
        <v>4</v>
      </c>
      <c r="AX20" s="4">
        <v>4</v>
      </c>
      <c r="AY20" s="4">
        <v>4</v>
      </c>
      <c r="AZ20" s="4">
        <v>1</v>
      </c>
      <c r="BA20" s="4">
        <v>1</v>
      </c>
      <c r="BB20" s="4">
        <v>4</v>
      </c>
      <c r="BC20" s="4">
        <v>4</v>
      </c>
      <c r="BD20" s="11" t="str">
        <f t="shared" si="0"/>
        <v>1</v>
      </c>
      <c r="BE20" s="11" t="str">
        <f t="shared" si="1"/>
        <v>1</v>
      </c>
      <c r="BF20" s="11" t="str">
        <f t="shared" si="2"/>
        <v>1</v>
      </c>
      <c r="BG20" s="11" t="str">
        <f t="shared" si="3"/>
        <v>1</v>
      </c>
      <c r="BH20" s="11" t="str">
        <f t="shared" si="4"/>
        <v>4</v>
      </c>
      <c r="BI20" s="11" t="str">
        <f t="shared" si="5"/>
        <v>1</v>
      </c>
      <c r="BJ20" s="7">
        <f t="shared" si="6"/>
        <v>9</v>
      </c>
      <c r="BK20" s="5" t="str">
        <f t="shared" si="7"/>
        <v>1</v>
      </c>
      <c r="BL20" s="5" t="str">
        <f t="shared" si="8"/>
        <v>1</v>
      </c>
      <c r="BM20" s="5" t="str">
        <f t="shared" si="9"/>
        <v>1</v>
      </c>
      <c r="BN20" s="5" t="str">
        <f t="shared" si="10"/>
        <v>1</v>
      </c>
      <c r="BO20" s="5" t="str">
        <f t="shared" si="11"/>
        <v>1</v>
      </c>
      <c r="BP20" s="5" t="str">
        <f t="shared" si="12"/>
        <v>1</v>
      </c>
      <c r="BQ20" s="7">
        <f t="shared" si="13"/>
        <v>6</v>
      </c>
      <c r="BR20" s="5" t="str">
        <f t="shared" si="14"/>
        <v>4</v>
      </c>
      <c r="BS20" s="5" t="str">
        <f t="shared" si="15"/>
        <v>1</v>
      </c>
      <c r="BT20" s="5" t="str">
        <f t="shared" si="16"/>
        <v>4</v>
      </c>
      <c r="BU20" s="5" t="str">
        <f t="shared" si="17"/>
        <v>1</v>
      </c>
      <c r="BV20" s="5" t="str">
        <f t="shared" si="18"/>
        <v>4</v>
      </c>
      <c r="BW20" s="5" t="str">
        <f t="shared" si="19"/>
        <v>1</v>
      </c>
      <c r="BX20" s="7">
        <f t="shared" si="20"/>
        <v>15</v>
      </c>
      <c r="BY20" s="5" t="str">
        <f t="shared" si="21"/>
        <v>1</v>
      </c>
      <c r="BZ20" s="5" t="str">
        <f t="shared" si="22"/>
        <v>4</v>
      </c>
      <c r="CA20" s="5" t="str">
        <f t="shared" si="23"/>
        <v>1</v>
      </c>
      <c r="CB20" s="5" t="str">
        <f t="shared" si="24"/>
        <v>4</v>
      </c>
      <c r="CC20" s="5" t="str">
        <f t="shared" si="25"/>
        <v>4</v>
      </c>
      <c r="CD20" s="5" t="str">
        <f t="shared" si="26"/>
        <v>1</v>
      </c>
      <c r="CE20" s="7">
        <f t="shared" si="27"/>
        <v>15</v>
      </c>
      <c r="CF20" s="5" t="str">
        <f t="shared" si="28"/>
        <v>4</v>
      </c>
      <c r="CG20" s="5" t="str">
        <f t="shared" si="29"/>
        <v>1</v>
      </c>
      <c r="CH20" s="5" t="str">
        <f t="shared" si="30"/>
        <v>1</v>
      </c>
      <c r="CI20" s="5" t="str">
        <f t="shared" si="31"/>
        <v>4</v>
      </c>
      <c r="CJ20" s="5" t="str">
        <f t="shared" si="32"/>
        <v>4</v>
      </c>
      <c r="CK20" s="5" t="str">
        <f t="shared" si="33"/>
        <v>1</v>
      </c>
      <c r="CL20" s="7">
        <f t="shared" si="34"/>
        <v>15</v>
      </c>
      <c r="CM20" s="5" t="str">
        <f t="shared" si="35"/>
        <v>1</v>
      </c>
      <c r="CN20" s="5" t="str">
        <f t="shared" si="36"/>
        <v>1</v>
      </c>
      <c r="CO20" s="5" t="str">
        <f t="shared" si="37"/>
        <v>1</v>
      </c>
      <c r="CP20" s="5" t="str">
        <f t="shared" si="38"/>
        <v>1</v>
      </c>
      <c r="CQ20" s="5" t="str">
        <f t="shared" si="39"/>
        <v>4</v>
      </c>
      <c r="CR20" s="5" t="str">
        <f t="shared" si="40"/>
        <v>4</v>
      </c>
      <c r="CS20" s="7">
        <f t="shared" si="41"/>
        <v>12</v>
      </c>
      <c r="CT20" s="5" t="str">
        <f t="shared" si="42"/>
        <v>1</v>
      </c>
      <c r="CU20" s="5" t="str">
        <f t="shared" si="43"/>
        <v>1</v>
      </c>
      <c r="CV20" s="5" t="str">
        <f t="shared" si="44"/>
        <v>1</v>
      </c>
      <c r="CW20" s="5" t="str">
        <f t="shared" si="45"/>
        <v>1</v>
      </c>
      <c r="CX20" s="7">
        <f t="shared" si="46"/>
        <v>4</v>
      </c>
      <c r="CY20" s="5" t="str">
        <f t="shared" si="47"/>
        <v>1</v>
      </c>
      <c r="CZ20" s="5" t="str">
        <f t="shared" si="48"/>
        <v>1</v>
      </c>
      <c r="DA20" s="5" t="str">
        <f t="shared" si="49"/>
        <v>1</v>
      </c>
      <c r="DB20" s="5" t="str">
        <f t="shared" si="50"/>
        <v>4</v>
      </c>
      <c r="DC20" s="5" t="str">
        <f t="shared" si="51"/>
        <v>1</v>
      </c>
      <c r="DD20" s="5" t="str">
        <f t="shared" si="52"/>
        <v>4</v>
      </c>
      <c r="DE20" s="7">
        <f t="shared" si="53"/>
        <v>12</v>
      </c>
      <c r="DF20" s="5" t="str">
        <f t="shared" si="54"/>
        <v>1</v>
      </c>
      <c r="DG20" s="5" t="str">
        <f t="shared" si="55"/>
        <v>4</v>
      </c>
      <c r="DH20" s="5" t="str">
        <f t="shared" si="56"/>
        <v>1</v>
      </c>
      <c r="DI20" s="5" t="str">
        <f t="shared" si="57"/>
        <v>1</v>
      </c>
      <c r="DJ20" s="5" t="str">
        <f t="shared" si="58"/>
        <v>1</v>
      </c>
      <c r="DK20" s="5" t="str">
        <f t="shared" si="59"/>
        <v>1</v>
      </c>
      <c r="DL20" s="8">
        <f t="shared" si="60"/>
        <v>9</v>
      </c>
      <c r="DM20" s="10">
        <f t="shared" si="61"/>
        <v>30</v>
      </c>
      <c r="DN20" s="10">
        <f t="shared" si="62"/>
        <v>42</v>
      </c>
      <c r="DO20" s="10">
        <f t="shared" si="63"/>
        <v>25</v>
      </c>
      <c r="DP20" s="36">
        <f t="shared" si="64"/>
        <v>97</v>
      </c>
      <c r="DQ20" s="37" t="str">
        <f t="shared" si="65"/>
        <v>B</v>
      </c>
    </row>
    <row r="21" spans="1:121" x14ac:dyDescent="0.35">
      <c r="A21" s="4">
        <v>18</v>
      </c>
      <c r="B21" s="19" t="str">
        <f>'กรอกชื่อ-สกุลนักเรียน'!B20</f>
        <v>1/3</v>
      </c>
      <c r="C21" s="20" t="str">
        <f>'กรอกชื่อ-สกุลนักเรียน'!C20</f>
        <v>เด็กหญิงณัฐหทัย  เรื่อศรีจันทร์</v>
      </c>
      <c r="D21" s="4">
        <v>4</v>
      </c>
      <c r="E21" s="4">
        <v>2</v>
      </c>
      <c r="F21" s="4">
        <v>3</v>
      </c>
      <c r="G21" s="4">
        <v>1</v>
      </c>
      <c r="H21" s="4">
        <v>3</v>
      </c>
      <c r="I21" s="4">
        <v>3</v>
      </c>
      <c r="J21" s="4">
        <v>3</v>
      </c>
      <c r="K21" s="4">
        <v>2</v>
      </c>
      <c r="L21" s="4">
        <v>1</v>
      </c>
      <c r="M21" s="4">
        <v>1</v>
      </c>
      <c r="N21" s="4">
        <v>1</v>
      </c>
      <c r="O21" s="4">
        <v>4</v>
      </c>
      <c r="P21" s="4">
        <v>1</v>
      </c>
      <c r="Q21" s="4">
        <v>3</v>
      </c>
      <c r="R21" s="4">
        <v>3</v>
      </c>
      <c r="S21" s="4">
        <v>4</v>
      </c>
      <c r="T21" s="4">
        <v>1</v>
      </c>
      <c r="U21" s="4">
        <v>1</v>
      </c>
      <c r="V21" s="4">
        <v>1</v>
      </c>
      <c r="W21" s="4">
        <v>4</v>
      </c>
      <c r="X21" s="4">
        <v>1</v>
      </c>
      <c r="Y21" s="4">
        <v>4</v>
      </c>
      <c r="Z21" s="4">
        <v>4</v>
      </c>
      <c r="AA21" s="4">
        <v>1</v>
      </c>
      <c r="AB21" s="4">
        <v>4</v>
      </c>
      <c r="AC21" s="4">
        <v>2</v>
      </c>
      <c r="AD21" s="4">
        <v>2</v>
      </c>
      <c r="AE21" s="4">
        <v>4</v>
      </c>
      <c r="AF21" s="4">
        <v>1</v>
      </c>
      <c r="AG21" s="4">
        <v>1</v>
      </c>
      <c r="AH21" s="4">
        <v>4</v>
      </c>
      <c r="AI21" s="4">
        <v>4</v>
      </c>
      <c r="AJ21" s="4">
        <v>4</v>
      </c>
      <c r="AK21" s="4">
        <v>4</v>
      </c>
      <c r="AL21" s="4">
        <v>4</v>
      </c>
      <c r="AM21" s="4">
        <v>1</v>
      </c>
      <c r="AN21" s="4">
        <v>1</v>
      </c>
      <c r="AO21" s="4">
        <v>4</v>
      </c>
      <c r="AP21" s="4">
        <v>4</v>
      </c>
      <c r="AQ21" s="4">
        <v>1</v>
      </c>
      <c r="AR21" s="4">
        <v>4</v>
      </c>
      <c r="AS21" s="4">
        <v>4</v>
      </c>
      <c r="AT21" s="4">
        <v>4</v>
      </c>
      <c r="AU21" s="4">
        <v>4</v>
      </c>
      <c r="AV21" s="4">
        <v>1</v>
      </c>
      <c r="AW21" s="4">
        <v>4</v>
      </c>
      <c r="AX21" s="4">
        <v>4</v>
      </c>
      <c r="AY21" s="4">
        <v>4</v>
      </c>
      <c r="AZ21" s="4">
        <v>4</v>
      </c>
      <c r="BA21" s="4">
        <v>4</v>
      </c>
      <c r="BB21" s="4">
        <v>1</v>
      </c>
      <c r="BC21" s="4">
        <v>1</v>
      </c>
      <c r="BD21" s="11" t="str">
        <f t="shared" si="0"/>
        <v>4</v>
      </c>
      <c r="BE21" s="11" t="str">
        <f t="shared" si="1"/>
        <v>3</v>
      </c>
      <c r="BF21" s="11" t="str">
        <f t="shared" si="2"/>
        <v>2</v>
      </c>
      <c r="BG21" s="11" t="str">
        <f t="shared" si="3"/>
        <v>1</v>
      </c>
      <c r="BH21" s="11" t="str">
        <f t="shared" si="4"/>
        <v>2</v>
      </c>
      <c r="BI21" s="11" t="str">
        <f t="shared" si="5"/>
        <v>3</v>
      </c>
      <c r="BJ21" s="7">
        <f t="shared" si="6"/>
        <v>15</v>
      </c>
      <c r="BK21" s="5" t="str">
        <f t="shared" si="7"/>
        <v>3</v>
      </c>
      <c r="BL21" s="5" t="str">
        <f t="shared" si="8"/>
        <v>3</v>
      </c>
      <c r="BM21" s="5" t="str">
        <f t="shared" si="9"/>
        <v>4</v>
      </c>
      <c r="BN21" s="5" t="str">
        <f t="shared" si="10"/>
        <v>1</v>
      </c>
      <c r="BO21" s="5" t="str">
        <f t="shared" si="11"/>
        <v>4</v>
      </c>
      <c r="BP21" s="5" t="str">
        <f t="shared" si="12"/>
        <v>4</v>
      </c>
      <c r="BQ21" s="7">
        <f t="shared" si="13"/>
        <v>19</v>
      </c>
      <c r="BR21" s="5" t="str">
        <f t="shared" si="14"/>
        <v>4</v>
      </c>
      <c r="BS21" s="5" t="str">
        <f t="shared" si="15"/>
        <v>3</v>
      </c>
      <c r="BT21" s="5" t="str">
        <f t="shared" si="16"/>
        <v>3</v>
      </c>
      <c r="BU21" s="5" t="str">
        <f t="shared" si="17"/>
        <v>1</v>
      </c>
      <c r="BV21" s="5" t="str">
        <f t="shared" si="18"/>
        <v>1</v>
      </c>
      <c r="BW21" s="5" t="str">
        <f t="shared" si="19"/>
        <v>4</v>
      </c>
      <c r="BX21" s="7">
        <f t="shared" si="20"/>
        <v>16</v>
      </c>
      <c r="BY21" s="5" t="str">
        <f t="shared" si="21"/>
        <v>4</v>
      </c>
      <c r="BZ21" s="5" t="str">
        <f t="shared" si="22"/>
        <v>4</v>
      </c>
      <c r="CA21" s="5" t="str">
        <f t="shared" si="23"/>
        <v>4</v>
      </c>
      <c r="CB21" s="5" t="str">
        <f t="shared" si="24"/>
        <v>4</v>
      </c>
      <c r="CC21" s="5" t="str">
        <f t="shared" si="25"/>
        <v>4</v>
      </c>
      <c r="CD21" s="5" t="str">
        <f t="shared" si="26"/>
        <v>4</v>
      </c>
      <c r="CE21" s="7">
        <f t="shared" si="27"/>
        <v>24</v>
      </c>
      <c r="CF21" s="5" t="str">
        <f t="shared" si="28"/>
        <v>4</v>
      </c>
      <c r="CG21" s="5" t="str">
        <f t="shared" si="29"/>
        <v>3</v>
      </c>
      <c r="CH21" s="5" t="str">
        <f t="shared" si="30"/>
        <v>3</v>
      </c>
      <c r="CI21" s="5" t="str">
        <f t="shared" si="31"/>
        <v>4</v>
      </c>
      <c r="CJ21" s="5" t="str">
        <f t="shared" si="32"/>
        <v>4</v>
      </c>
      <c r="CK21" s="5" t="str">
        <f t="shared" si="33"/>
        <v>4</v>
      </c>
      <c r="CL21" s="7">
        <f t="shared" si="34"/>
        <v>22</v>
      </c>
      <c r="CM21" s="5" t="str">
        <f t="shared" si="35"/>
        <v>4</v>
      </c>
      <c r="CN21" s="5" t="str">
        <f t="shared" si="36"/>
        <v>4</v>
      </c>
      <c r="CO21" s="5" t="str">
        <f t="shared" si="37"/>
        <v>1</v>
      </c>
      <c r="CP21" s="5" t="str">
        <f t="shared" si="38"/>
        <v>4</v>
      </c>
      <c r="CQ21" s="5" t="str">
        <f t="shared" si="39"/>
        <v>1</v>
      </c>
      <c r="CR21" s="5" t="str">
        <f t="shared" si="40"/>
        <v>1</v>
      </c>
      <c r="CS21" s="7">
        <f t="shared" si="41"/>
        <v>15</v>
      </c>
      <c r="CT21" s="5" t="str">
        <f t="shared" si="42"/>
        <v>4</v>
      </c>
      <c r="CU21" s="5" t="str">
        <f t="shared" si="43"/>
        <v>4</v>
      </c>
      <c r="CV21" s="5" t="str">
        <f t="shared" si="44"/>
        <v>4</v>
      </c>
      <c r="CW21" s="5" t="str">
        <f t="shared" si="45"/>
        <v>4</v>
      </c>
      <c r="CX21" s="7">
        <f t="shared" si="46"/>
        <v>16</v>
      </c>
      <c r="CY21" s="5" t="str">
        <f t="shared" si="47"/>
        <v>4</v>
      </c>
      <c r="CZ21" s="5" t="str">
        <f t="shared" si="48"/>
        <v>4</v>
      </c>
      <c r="DA21" s="5" t="str">
        <f t="shared" si="49"/>
        <v>4</v>
      </c>
      <c r="DB21" s="5" t="str">
        <f t="shared" si="50"/>
        <v>4</v>
      </c>
      <c r="DC21" s="5" t="str">
        <f t="shared" si="51"/>
        <v>4</v>
      </c>
      <c r="DD21" s="5" t="str">
        <f t="shared" si="52"/>
        <v>4</v>
      </c>
      <c r="DE21" s="7">
        <f t="shared" si="53"/>
        <v>24</v>
      </c>
      <c r="DF21" s="5" t="str">
        <f t="shared" si="54"/>
        <v>1</v>
      </c>
      <c r="DG21" s="5" t="str">
        <f t="shared" si="55"/>
        <v>4</v>
      </c>
      <c r="DH21" s="5" t="str">
        <f t="shared" si="56"/>
        <v>4</v>
      </c>
      <c r="DI21" s="5" t="str">
        <f t="shared" si="57"/>
        <v>4</v>
      </c>
      <c r="DJ21" s="5" t="str">
        <f t="shared" si="58"/>
        <v>4</v>
      </c>
      <c r="DK21" s="5" t="str">
        <f t="shared" si="59"/>
        <v>4</v>
      </c>
      <c r="DL21" s="8">
        <f t="shared" si="60"/>
        <v>21</v>
      </c>
      <c r="DM21" s="10">
        <f t="shared" si="61"/>
        <v>50</v>
      </c>
      <c r="DN21" s="10">
        <f t="shared" si="62"/>
        <v>61</v>
      </c>
      <c r="DO21" s="10">
        <f t="shared" si="63"/>
        <v>61</v>
      </c>
      <c r="DP21" s="36">
        <f t="shared" si="64"/>
        <v>172</v>
      </c>
      <c r="DQ21" s="37" t="str">
        <f t="shared" si="65"/>
        <v>AA</v>
      </c>
    </row>
    <row r="22" spans="1:121" x14ac:dyDescent="0.35">
      <c r="A22" s="4">
        <v>19</v>
      </c>
      <c r="B22" s="19" t="str">
        <f>'กรอกชื่อ-สกุลนักเรียน'!B21</f>
        <v>1/3</v>
      </c>
      <c r="C22" s="20" t="str">
        <f>'กรอกชื่อ-สกุลนักเรียน'!C21</f>
        <v>เด็กชายจิรพงษ์  เทียมบุญ</v>
      </c>
      <c r="D22" s="4">
        <v>2</v>
      </c>
      <c r="E22" s="4">
        <v>1</v>
      </c>
      <c r="F22" s="4">
        <v>2</v>
      </c>
      <c r="G22" s="4">
        <v>1</v>
      </c>
      <c r="H22" s="4">
        <v>3</v>
      </c>
      <c r="I22" s="4">
        <v>2</v>
      </c>
      <c r="J22" s="4">
        <v>4</v>
      </c>
      <c r="K22" s="4">
        <v>1</v>
      </c>
      <c r="L22" s="4">
        <v>1</v>
      </c>
      <c r="M22" s="4">
        <v>3</v>
      </c>
      <c r="N22" s="4">
        <v>4</v>
      </c>
      <c r="O22" s="4">
        <v>4</v>
      </c>
      <c r="P22" s="4">
        <v>1</v>
      </c>
      <c r="Q22" s="4">
        <v>4</v>
      </c>
      <c r="R22" s="4">
        <v>4</v>
      </c>
      <c r="S22" s="4">
        <v>1</v>
      </c>
      <c r="T22" s="4">
        <v>4</v>
      </c>
      <c r="U22" s="4">
        <v>1</v>
      </c>
      <c r="V22" s="4">
        <v>3</v>
      </c>
      <c r="W22" s="4">
        <v>4</v>
      </c>
      <c r="X22" s="4">
        <v>3</v>
      </c>
      <c r="Y22" s="4">
        <v>4</v>
      </c>
      <c r="Z22" s="4">
        <v>4</v>
      </c>
      <c r="AA22" s="4">
        <v>1</v>
      </c>
      <c r="AB22" s="4">
        <v>3</v>
      </c>
      <c r="AC22" s="4">
        <v>2</v>
      </c>
      <c r="AD22" s="4">
        <v>3</v>
      </c>
      <c r="AE22" s="4">
        <v>2</v>
      </c>
      <c r="AF22" s="4">
        <v>3</v>
      </c>
      <c r="AG22" s="4">
        <v>3</v>
      </c>
      <c r="AH22" s="4">
        <v>4</v>
      </c>
      <c r="AI22" s="4">
        <v>3</v>
      </c>
      <c r="AJ22" s="4">
        <v>4</v>
      </c>
      <c r="AK22" s="4">
        <v>1</v>
      </c>
      <c r="AL22" s="4">
        <v>2</v>
      </c>
      <c r="AM22" s="4">
        <v>3</v>
      </c>
      <c r="AN22" s="4">
        <v>1</v>
      </c>
      <c r="AO22" s="4">
        <v>4</v>
      </c>
      <c r="AP22" s="4">
        <v>2</v>
      </c>
      <c r="AQ22" s="4">
        <v>3</v>
      </c>
      <c r="AR22" s="4">
        <v>2</v>
      </c>
      <c r="AS22" s="4">
        <v>4</v>
      </c>
      <c r="AT22" s="4">
        <v>4</v>
      </c>
      <c r="AU22" s="4">
        <v>3</v>
      </c>
      <c r="AV22" s="4">
        <v>2</v>
      </c>
      <c r="AW22" s="4">
        <v>3</v>
      </c>
      <c r="AX22" s="4">
        <v>1</v>
      </c>
      <c r="AY22" s="4">
        <v>3</v>
      </c>
      <c r="AZ22" s="4">
        <v>2</v>
      </c>
      <c r="BA22" s="4">
        <v>3</v>
      </c>
      <c r="BB22" s="4">
        <v>2</v>
      </c>
      <c r="BC22" s="4">
        <v>4</v>
      </c>
      <c r="BD22" s="11" t="str">
        <f t="shared" si="0"/>
        <v>2</v>
      </c>
      <c r="BE22" s="11" t="str">
        <f t="shared" si="1"/>
        <v>4</v>
      </c>
      <c r="BF22" s="11" t="str">
        <f t="shared" si="2"/>
        <v>3</v>
      </c>
      <c r="BG22" s="11" t="str">
        <f t="shared" si="3"/>
        <v>1</v>
      </c>
      <c r="BH22" s="11" t="str">
        <f t="shared" si="4"/>
        <v>2</v>
      </c>
      <c r="BI22" s="11" t="str">
        <f t="shared" si="5"/>
        <v>2</v>
      </c>
      <c r="BJ22" s="7">
        <f t="shared" si="6"/>
        <v>14</v>
      </c>
      <c r="BK22" s="5" t="str">
        <f t="shared" si="7"/>
        <v>4</v>
      </c>
      <c r="BL22" s="5" t="str">
        <f t="shared" si="8"/>
        <v>4</v>
      </c>
      <c r="BM22" s="5" t="str">
        <f t="shared" si="9"/>
        <v>4</v>
      </c>
      <c r="BN22" s="5" t="str">
        <f t="shared" si="10"/>
        <v>3</v>
      </c>
      <c r="BO22" s="5" t="str">
        <f t="shared" si="11"/>
        <v>1</v>
      </c>
      <c r="BP22" s="5" t="str">
        <f t="shared" si="12"/>
        <v>4</v>
      </c>
      <c r="BQ22" s="7">
        <f t="shared" si="13"/>
        <v>20</v>
      </c>
      <c r="BR22" s="5" t="str">
        <f t="shared" si="14"/>
        <v>4</v>
      </c>
      <c r="BS22" s="5" t="str">
        <f t="shared" si="15"/>
        <v>4</v>
      </c>
      <c r="BT22" s="5" t="str">
        <f t="shared" si="16"/>
        <v>4</v>
      </c>
      <c r="BU22" s="5" t="str">
        <f t="shared" si="17"/>
        <v>4</v>
      </c>
      <c r="BV22" s="5" t="str">
        <f t="shared" si="18"/>
        <v>4</v>
      </c>
      <c r="BW22" s="5" t="str">
        <f t="shared" si="19"/>
        <v>4</v>
      </c>
      <c r="BX22" s="7">
        <f t="shared" si="20"/>
        <v>24</v>
      </c>
      <c r="BY22" s="5" t="str">
        <f t="shared" si="21"/>
        <v>2</v>
      </c>
      <c r="BZ22" s="5" t="str">
        <f t="shared" si="22"/>
        <v>4</v>
      </c>
      <c r="CA22" s="5" t="str">
        <f t="shared" si="23"/>
        <v>2</v>
      </c>
      <c r="CB22" s="5" t="str">
        <f t="shared" si="24"/>
        <v>4</v>
      </c>
      <c r="CC22" s="5" t="str">
        <f t="shared" si="25"/>
        <v>4</v>
      </c>
      <c r="CD22" s="5" t="str">
        <f t="shared" si="26"/>
        <v>4</v>
      </c>
      <c r="CE22" s="7">
        <f t="shared" si="27"/>
        <v>20</v>
      </c>
      <c r="CF22" s="5" t="str">
        <f t="shared" si="28"/>
        <v>3</v>
      </c>
      <c r="CG22" s="5" t="str">
        <f t="shared" si="29"/>
        <v>3</v>
      </c>
      <c r="CH22" s="5" t="str">
        <f t="shared" si="30"/>
        <v>2</v>
      </c>
      <c r="CI22" s="5" t="str">
        <f t="shared" si="31"/>
        <v>2</v>
      </c>
      <c r="CJ22" s="5" t="str">
        <f t="shared" si="32"/>
        <v>2</v>
      </c>
      <c r="CK22" s="5" t="str">
        <f t="shared" si="33"/>
        <v>2</v>
      </c>
      <c r="CL22" s="7">
        <f t="shared" si="34"/>
        <v>14</v>
      </c>
      <c r="CM22" s="5" t="str">
        <f t="shared" si="35"/>
        <v>4</v>
      </c>
      <c r="CN22" s="5" t="str">
        <f t="shared" si="36"/>
        <v>3</v>
      </c>
      <c r="CO22" s="5" t="str">
        <f t="shared" si="37"/>
        <v>1</v>
      </c>
      <c r="CP22" s="5" t="str">
        <f t="shared" si="38"/>
        <v>1</v>
      </c>
      <c r="CQ22" s="5" t="str">
        <f t="shared" si="39"/>
        <v>3</v>
      </c>
      <c r="CR22" s="5" t="str">
        <f t="shared" si="40"/>
        <v>3</v>
      </c>
      <c r="CS22" s="7">
        <f t="shared" si="41"/>
        <v>15</v>
      </c>
      <c r="CT22" s="5" t="str">
        <f t="shared" si="42"/>
        <v>4</v>
      </c>
      <c r="CU22" s="5" t="str">
        <f t="shared" si="43"/>
        <v>4</v>
      </c>
      <c r="CV22" s="5" t="str">
        <f t="shared" si="44"/>
        <v>2</v>
      </c>
      <c r="CW22" s="5" t="str">
        <f t="shared" si="45"/>
        <v>2</v>
      </c>
      <c r="CX22" s="7">
        <f t="shared" si="46"/>
        <v>12</v>
      </c>
      <c r="CY22" s="5" t="str">
        <f t="shared" si="47"/>
        <v>2</v>
      </c>
      <c r="CZ22" s="5" t="str">
        <f t="shared" si="48"/>
        <v>4</v>
      </c>
      <c r="DA22" s="5" t="str">
        <f t="shared" si="49"/>
        <v>4</v>
      </c>
      <c r="DB22" s="5" t="str">
        <f t="shared" si="50"/>
        <v>3</v>
      </c>
      <c r="DC22" s="5" t="str">
        <f t="shared" si="51"/>
        <v>3</v>
      </c>
      <c r="DD22" s="5" t="str">
        <f t="shared" si="52"/>
        <v>3</v>
      </c>
      <c r="DE22" s="7">
        <f t="shared" si="53"/>
        <v>19</v>
      </c>
      <c r="DF22" s="5" t="str">
        <f t="shared" si="54"/>
        <v>4</v>
      </c>
      <c r="DG22" s="5" t="str">
        <f t="shared" si="55"/>
        <v>3</v>
      </c>
      <c r="DH22" s="5" t="str">
        <f t="shared" si="56"/>
        <v>2</v>
      </c>
      <c r="DI22" s="5" t="str">
        <f t="shared" si="57"/>
        <v>3</v>
      </c>
      <c r="DJ22" s="5" t="str">
        <f t="shared" si="58"/>
        <v>3</v>
      </c>
      <c r="DK22" s="5" t="str">
        <f t="shared" si="59"/>
        <v>1</v>
      </c>
      <c r="DL22" s="8">
        <f t="shared" si="60"/>
        <v>16</v>
      </c>
      <c r="DM22" s="10">
        <f t="shared" si="61"/>
        <v>58</v>
      </c>
      <c r="DN22" s="10">
        <f t="shared" si="62"/>
        <v>49</v>
      </c>
      <c r="DO22" s="10">
        <f t="shared" si="63"/>
        <v>47</v>
      </c>
      <c r="DP22" s="36">
        <f t="shared" si="64"/>
        <v>154</v>
      </c>
      <c r="DQ22" s="37" t="str">
        <f t="shared" si="65"/>
        <v>A</v>
      </c>
    </row>
    <row r="23" spans="1:121" x14ac:dyDescent="0.35">
      <c r="A23" s="4">
        <v>20</v>
      </c>
      <c r="B23" s="19" t="str">
        <f>'กรอกชื่อ-สกุลนักเรียน'!B22</f>
        <v>1/3</v>
      </c>
      <c r="C23" s="20" t="str">
        <f>'กรอกชื่อ-สกุลนักเรียน'!C22</f>
        <v>เด็กชาย</v>
      </c>
      <c r="D23" s="4">
        <v>2</v>
      </c>
      <c r="E23" s="4">
        <v>1</v>
      </c>
      <c r="F23" s="4">
        <v>3</v>
      </c>
      <c r="G23" s="4">
        <v>2</v>
      </c>
      <c r="H23" s="4">
        <v>2</v>
      </c>
      <c r="I23" s="4">
        <v>3</v>
      </c>
      <c r="J23" s="4">
        <v>1</v>
      </c>
      <c r="K23" s="4">
        <v>2</v>
      </c>
      <c r="L23" s="4">
        <v>4</v>
      </c>
      <c r="M23" s="4">
        <v>3</v>
      </c>
      <c r="N23" s="4">
        <v>3</v>
      </c>
      <c r="O23" s="4">
        <v>2</v>
      </c>
      <c r="P23" s="4">
        <v>2</v>
      </c>
      <c r="Q23" s="4">
        <v>2</v>
      </c>
      <c r="R23" s="4">
        <v>3</v>
      </c>
      <c r="S23" s="4">
        <v>2</v>
      </c>
      <c r="T23" s="4">
        <v>2</v>
      </c>
      <c r="U23" s="4">
        <v>3</v>
      </c>
      <c r="V23" s="4">
        <v>3</v>
      </c>
      <c r="W23" s="4">
        <v>2</v>
      </c>
      <c r="X23" s="4">
        <v>2</v>
      </c>
      <c r="Y23" s="4">
        <v>1</v>
      </c>
      <c r="Z23" s="4">
        <v>2</v>
      </c>
      <c r="AA23" s="4">
        <v>2</v>
      </c>
      <c r="AB23" s="4">
        <v>2</v>
      </c>
      <c r="AC23" s="4">
        <v>3</v>
      </c>
      <c r="AD23" s="4">
        <v>2</v>
      </c>
      <c r="AE23" s="4">
        <v>3</v>
      </c>
      <c r="AF23" s="4">
        <v>2</v>
      </c>
      <c r="AG23" s="4">
        <v>2</v>
      </c>
      <c r="AH23" s="4">
        <v>1</v>
      </c>
      <c r="AI23" s="4">
        <v>2</v>
      </c>
      <c r="AJ23" s="4">
        <v>2</v>
      </c>
      <c r="AK23" s="4">
        <v>4</v>
      </c>
      <c r="AL23" s="4">
        <v>3</v>
      </c>
      <c r="AM23" s="4">
        <v>2</v>
      </c>
      <c r="AN23" s="4">
        <v>1</v>
      </c>
      <c r="AO23" s="4">
        <v>2</v>
      </c>
      <c r="AP23" s="4">
        <v>3</v>
      </c>
      <c r="AQ23" s="4">
        <v>4</v>
      </c>
      <c r="AR23" s="4">
        <v>3</v>
      </c>
      <c r="AS23" s="4">
        <v>3</v>
      </c>
      <c r="AT23" s="4">
        <v>4</v>
      </c>
      <c r="AU23" s="4">
        <v>3</v>
      </c>
      <c r="AV23" s="4">
        <v>4</v>
      </c>
      <c r="AW23" s="4">
        <v>4</v>
      </c>
      <c r="AX23" s="4">
        <v>1</v>
      </c>
      <c r="AY23" s="4">
        <v>3</v>
      </c>
      <c r="AZ23" s="4">
        <v>2</v>
      </c>
      <c r="BA23" s="4">
        <v>1</v>
      </c>
      <c r="BB23" s="4">
        <v>2</v>
      </c>
      <c r="BC23" s="4">
        <v>4</v>
      </c>
      <c r="BD23" s="11" t="str">
        <f t="shared" si="0"/>
        <v>2</v>
      </c>
      <c r="BE23" s="11" t="str">
        <f t="shared" si="1"/>
        <v>4</v>
      </c>
      <c r="BF23" s="11" t="str">
        <f t="shared" si="2"/>
        <v>2</v>
      </c>
      <c r="BG23" s="11" t="str">
        <f t="shared" si="3"/>
        <v>2</v>
      </c>
      <c r="BH23" s="11" t="str">
        <f t="shared" si="4"/>
        <v>3</v>
      </c>
      <c r="BI23" s="11" t="str">
        <f t="shared" si="5"/>
        <v>3</v>
      </c>
      <c r="BJ23" s="7">
        <f t="shared" si="6"/>
        <v>16</v>
      </c>
      <c r="BK23" s="5" t="str">
        <f t="shared" si="7"/>
        <v>1</v>
      </c>
      <c r="BL23" s="5" t="str">
        <f t="shared" si="8"/>
        <v>3</v>
      </c>
      <c r="BM23" s="5" t="str">
        <f t="shared" si="9"/>
        <v>1</v>
      </c>
      <c r="BN23" s="5" t="str">
        <f t="shared" si="10"/>
        <v>3</v>
      </c>
      <c r="BO23" s="5" t="str">
        <f t="shared" si="11"/>
        <v>2</v>
      </c>
      <c r="BP23" s="5" t="str">
        <f t="shared" si="12"/>
        <v>2</v>
      </c>
      <c r="BQ23" s="7">
        <f t="shared" si="13"/>
        <v>12</v>
      </c>
      <c r="BR23" s="5" t="str">
        <f t="shared" si="14"/>
        <v>3</v>
      </c>
      <c r="BS23" s="5" t="str">
        <f t="shared" si="15"/>
        <v>2</v>
      </c>
      <c r="BT23" s="5" t="str">
        <f t="shared" si="16"/>
        <v>3</v>
      </c>
      <c r="BU23" s="5" t="str">
        <f t="shared" si="17"/>
        <v>3</v>
      </c>
      <c r="BV23" s="5" t="str">
        <f t="shared" si="18"/>
        <v>2</v>
      </c>
      <c r="BW23" s="5" t="str">
        <f t="shared" si="19"/>
        <v>2</v>
      </c>
      <c r="BX23" s="7">
        <f t="shared" si="20"/>
        <v>15</v>
      </c>
      <c r="BY23" s="5" t="str">
        <f t="shared" si="21"/>
        <v>2</v>
      </c>
      <c r="BZ23" s="5" t="str">
        <f t="shared" si="22"/>
        <v>2</v>
      </c>
      <c r="CA23" s="5" t="str">
        <f t="shared" si="23"/>
        <v>3</v>
      </c>
      <c r="CB23" s="5" t="str">
        <f t="shared" si="24"/>
        <v>1</v>
      </c>
      <c r="CC23" s="5" t="str">
        <f t="shared" si="25"/>
        <v>2</v>
      </c>
      <c r="CD23" s="5" t="str">
        <f t="shared" si="26"/>
        <v>3</v>
      </c>
      <c r="CE23" s="7">
        <f t="shared" si="27"/>
        <v>13</v>
      </c>
      <c r="CF23" s="5" t="str">
        <f t="shared" si="28"/>
        <v>2</v>
      </c>
      <c r="CG23" s="5" t="str">
        <f t="shared" si="29"/>
        <v>2</v>
      </c>
      <c r="CH23" s="5" t="str">
        <f t="shared" si="30"/>
        <v>3</v>
      </c>
      <c r="CI23" s="5" t="str">
        <f t="shared" si="31"/>
        <v>3</v>
      </c>
      <c r="CJ23" s="5" t="str">
        <f t="shared" si="32"/>
        <v>3</v>
      </c>
      <c r="CK23" s="5" t="str">
        <f t="shared" si="33"/>
        <v>3</v>
      </c>
      <c r="CL23" s="7">
        <f t="shared" si="34"/>
        <v>16</v>
      </c>
      <c r="CM23" s="5" t="str">
        <f t="shared" si="35"/>
        <v>1</v>
      </c>
      <c r="CN23" s="5" t="str">
        <f t="shared" si="36"/>
        <v>2</v>
      </c>
      <c r="CO23" s="5" t="str">
        <f t="shared" si="37"/>
        <v>3</v>
      </c>
      <c r="CP23" s="5" t="str">
        <f t="shared" si="38"/>
        <v>4</v>
      </c>
      <c r="CQ23" s="5" t="str">
        <f t="shared" si="39"/>
        <v>2</v>
      </c>
      <c r="CR23" s="5" t="str">
        <f t="shared" si="40"/>
        <v>2</v>
      </c>
      <c r="CS23" s="7">
        <f t="shared" si="41"/>
        <v>14</v>
      </c>
      <c r="CT23" s="5" t="str">
        <f t="shared" si="42"/>
        <v>4</v>
      </c>
      <c r="CU23" s="5" t="str">
        <f t="shared" si="43"/>
        <v>2</v>
      </c>
      <c r="CV23" s="5" t="str">
        <f t="shared" si="44"/>
        <v>3</v>
      </c>
      <c r="CW23" s="5" t="str">
        <f t="shared" si="45"/>
        <v>1</v>
      </c>
      <c r="CX23" s="7">
        <f t="shared" si="46"/>
        <v>10</v>
      </c>
      <c r="CY23" s="5" t="str">
        <f t="shared" si="47"/>
        <v>3</v>
      </c>
      <c r="CZ23" s="5" t="str">
        <f t="shared" si="48"/>
        <v>3</v>
      </c>
      <c r="DA23" s="5" t="str">
        <f t="shared" si="49"/>
        <v>4</v>
      </c>
      <c r="DB23" s="5" t="str">
        <f t="shared" si="50"/>
        <v>3</v>
      </c>
      <c r="DC23" s="5" t="str">
        <f t="shared" si="51"/>
        <v>1</v>
      </c>
      <c r="DD23" s="5" t="str">
        <f t="shared" si="52"/>
        <v>4</v>
      </c>
      <c r="DE23" s="7">
        <f t="shared" si="53"/>
        <v>18</v>
      </c>
      <c r="DF23" s="5" t="str">
        <f t="shared" si="54"/>
        <v>4</v>
      </c>
      <c r="DG23" s="5" t="str">
        <f t="shared" si="55"/>
        <v>3</v>
      </c>
      <c r="DH23" s="5" t="str">
        <f t="shared" si="56"/>
        <v>2</v>
      </c>
      <c r="DI23" s="5" t="str">
        <f t="shared" si="57"/>
        <v>1</v>
      </c>
      <c r="DJ23" s="5" t="str">
        <f t="shared" si="58"/>
        <v>3</v>
      </c>
      <c r="DK23" s="5" t="str">
        <f t="shared" si="59"/>
        <v>1</v>
      </c>
      <c r="DL23" s="8">
        <f t="shared" si="60"/>
        <v>14</v>
      </c>
      <c r="DM23" s="10">
        <f t="shared" si="61"/>
        <v>43</v>
      </c>
      <c r="DN23" s="10">
        <f t="shared" si="62"/>
        <v>43</v>
      </c>
      <c r="DO23" s="10">
        <f t="shared" si="63"/>
        <v>42</v>
      </c>
      <c r="DP23" s="36">
        <f t="shared" si="64"/>
        <v>128</v>
      </c>
      <c r="DQ23" s="37" t="str">
        <f t="shared" si="65"/>
        <v>B</v>
      </c>
    </row>
    <row r="24" spans="1:121" x14ac:dyDescent="0.35">
      <c r="A24" s="4">
        <v>21</v>
      </c>
      <c r="B24" s="19" t="str">
        <f>'กรอกชื่อ-สกุลนักเรียน'!B23</f>
        <v>1/3</v>
      </c>
      <c r="C24" s="20" t="str">
        <f>'กรอกชื่อ-สกุลนักเรียน'!C23</f>
        <v>เด็กชายกฤตภูมิ  บุญพอ</v>
      </c>
      <c r="D24" s="4">
        <v>4</v>
      </c>
      <c r="E24" s="4">
        <v>4</v>
      </c>
      <c r="F24" s="4">
        <v>3</v>
      </c>
      <c r="G24" s="4">
        <v>3</v>
      </c>
      <c r="H24" s="4">
        <v>2</v>
      </c>
      <c r="I24" s="4">
        <v>2</v>
      </c>
      <c r="J24" s="4">
        <v>3</v>
      </c>
      <c r="K24" s="4">
        <v>2</v>
      </c>
      <c r="L24" s="4">
        <v>1</v>
      </c>
      <c r="M24" s="4">
        <v>3</v>
      </c>
      <c r="N24" s="4">
        <v>3</v>
      </c>
      <c r="O24" s="4">
        <v>2</v>
      </c>
      <c r="P24" s="4">
        <v>3</v>
      </c>
      <c r="Q24" s="4">
        <v>3</v>
      </c>
      <c r="R24" s="4">
        <v>4</v>
      </c>
      <c r="S24" s="4">
        <v>3</v>
      </c>
      <c r="T24" s="4">
        <v>3</v>
      </c>
      <c r="U24" s="4">
        <v>1</v>
      </c>
      <c r="V24" s="4">
        <v>1</v>
      </c>
      <c r="W24" s="4">
        <v>3</v>
      </c>
      <c r="X24" s="4">
        <v>1</v>
      </c>
      <c r="Y24" s="4">
        <v>3</v>
      </c>
      <c r="Z24" s="4">
        <v>4</v>
      </c>
      <c r="AA24" s="4">
        <v>1</v>
      </c>
      <c r="AB24" s="4">
        <v>2</v>
      </c>
      <c r="AC24" s="4">
        <v>3</v>
      </c>
      <c r="AD24" s="4">
        <v>1</v>
      </c>
      <c r="AE24" s="4">
        <v>3</v>
      </c>
      <c r="AF24" s="4">
        <v>4</v>
      </c>
      <c r="AG24" s="4">
        <v>2</v>
      </c>
      <c r="AH24" s="4">
        <v>2</v>
      </c>
      <c r="AI24" s="4">
        <v>4</v>
      </c>
      <c r="AJ24" s="4">
        <v>3</v>
      </c>
      <c r="AK24" s="4">
        <v>3</v>
      </c>
      <c r="AL24" s="4">
        <v>3</v>
      </c>
      <c r="AM24" s="4">
        <v>2</v>
      </c>
      <c r="AN24" s="4">
        <v>1</v>
      </c>
      <c r="AO24" s="4">
        <v>4</v>
      </c>
      <c r="AP24" s="4">
        <v>4</v>
      </c>
      <c r="AQ24" s="4">
        <v>2</v>
      </c>
      <c r="AR24" s="4">
        <v>3</v>
      </c>
      <c r="AS24" s="4">
        <v>4</v>
      </c>
      <c r="AT24" s="4">
        <v>2</v>
      </c>
      <c r="AU24" s="4">
        <v>4</v>
      </c>
      <c r="AV24" s="4">
        <v>2</v>
      </c>
      <c r="AW24" s="4">
        <v>4</v>
      </c>
      <c r="AX24" s="4">
        <v>3</v>
      </c>
      <c r="AY24" s="4">
        <v>4</v>
      </c>
      <c r="AZ24" s="4">
        <v>3</v>
      </c>
      <c r="BA24" s="4">
        <v>2</v>
      </c>
      <c r="BB24" s="4">
        <v>2</v>
      </c>
      <c r="BC24" s="4">
        <v>3</v>
      </c>
      <c r="BD24" s="11" t="str">
        <f t="shared" si="0"/>
        <v>4</v>
      </c>
      <c r="BE24" s="11" t="str">
        <f t="shared" si="1"/>
        <v>1</v>
      </c>
      <c r="BF24" s="11" t="str">
        <f t="shared" si="2"/>
        <v>2</v>
      </c>
      <c r="BG24" s="11" t="str">
        <f t="shared" si="3"/>
        <v>3</v>
      </c>
      <c r="BH24" s="11" t="str">
        <f t="shared" si="4"/>
        <v>3</v>
      </c>
      <c r="BI24" s="11" t="str">
        <f t="shared" si="5"/>
        <v>2</v>
      </c>
      <c r="BJ24" s="7">
        <f t="shared" si="6"/>
        <v>15</v>
      </c>
      <c r="BK24" s="5" t="str">
        <f t="shared" si="7"/>
        <v>3</v>
      </c>
      <c r="BL24" s="5" t="str">
        <f t="shared" si="8"/>
        <v>3</v>
      </c>
      <c r="BM24" s="5" t="str">
        <f t="shared" si="9"/>
        <v>4</v>
      </c>
      <c r="BN24" s="5" t="str">
        <f t="shared" si="10"/>
        <v>3</v>
      </c>
      <c r="BO24" s="5" t="str">
        <f t="shared" si="11"/>
        <v>2</v>
      </c>
      <c r="BP24" s="5" t="str">
        <f t="shared" si="12"/>
        <v>2</v>
      </c>
      <c r="BQ24" s="7">
        <f t="shared" si="13"/>
        <v>17</v>
      </c>
      <c r="BR24" s="5" t="str">
        <f t="shared" si="14"/>
        <v>2</v>
      </c>
      <c r="BS24" s="5" t="str">
        <f t="shared" si="15"/>
        <v>3</v>
      </c>
      <c r="BT24" s="5" t="str">
        <f t="shared" si="16"/>
        <v>4</v>
      </c>
      <c r="BU24" s="5" t="str">
        <f t="shared" si="17"/>
        <v>2</v>
      </c>
      <c r="BV24" s="5" t="str">
        <f t="shared" si="18"/>
        <v>3</v>
      </c>
      <c r="BW24" s="5" t="str">
        <f t="shared" si="19"/>
        <v>4</v>
      </c>
      <c r="BX24" s="7">
        <f t="shared" si="20"/>
        <v>18</v>
      </c>
      <c r="BY24" s="5" t="str">
        <f t="shared" si="21"/>
        <v>4</v>
      </c>
      <c r="BZ24" s="5" t="str">
        <f t="shared" si="22"/>
        <v>3</v>
      </c>
      <c r="CA24" s="5" t="str">
        <f t="shared" si="23"/>
        <v>4</v>
      </c>
      <c r="CB24" s="5" t="str">
        <f t="shared" si="24"/>
        <v>3</v>
      </c>
      <c r="CC24" s="5" t="str">
        <f t="shared" si="25"/>
        <v>4</v>
      </c>
      <c r="CD24" s="5" t="str">
        <f t="shared" si="26"/>
        <v>4</v>
      </c>
      <c r="CE24" s="7">
        <f t="shared" si="27"/>
        <v>22</v>
      </c>
      <c r="CF24" s="5" t="str">
        <f t="shared" si="28"/>
        <v>2</v>
      </c>
      <c r="CG24" s="5" t="str">
        <f t="shared" si="29"/>
        <v>2</v>
      </c>
      <c r="CH24" s="5" t="str">
        <f t="shared" si="30"/>
        <v>4</v>
      </c>
      <c r="CI24" s="5" t="str">
        <f t="shared" si="31"/>
        <v>3</v>
      </c>
      <c r="CJ24" s="5" t="str">
        <f t="shared" si="32"/>
        <v>1</v>
      </c>
      <c r="CK24" s="5" t="str">
        <f t="shared" si="33"/>
        <v>3</v>
      </c>
      <c r="CL24" s="7">
        <f t="shared" si="34"/>
        <v>15</v>
      </c>
      <c r="CM24" s="5" t="str">
        <f t="shared" si="35"/>
        <v>2</v>
      </c>
      <c r="CN24" s="5" t="str">
        <f t="shared" si="36"/>
        <v>4</v>
      </c>
      <c r="CO24" s="5" t="str">
        <f t="shared" si="37"/>
        <v>2</v>
      </c>
      <c r="CP24" s="5" t="str">
        <f t="shared" si="38"/>
        <v>3</v>
      </c>
      <c r="CQ24" s="5" t="str">
        <f t="shared" si="39"/>
        <v>2</v>
      </c>
      <c r="CR24" s="5" t="str">
        <f t="shared" si="40"/>
        <v>2</v>
      </c>
      <c r="CS24" s="7">
        <f t="shared" si="41"/>
        <v>15</v>
      </c>
      <c r="CT24" s="5" t="str">
        <f t="shared" si="42"/>
        <v>4</v>
      </c>
      <c r="CU24" s="5" t="str">
        <f t="shared" si="43"/>
        <v>4</v>
      </c>
      <c r="CV24" s="5" t="str">
        <f t="shared" si="44"/>
        <v>4</v>
      </c>
      <c r="CW24" s="5" t="str">
        <f t="shared" si="45"/>
        <v>3</v>
      </c>
      <c r="CX24" s="7">
        <f t="shared" si="46"/>
        <v>15</v>
      </c>
      <c r="CY24" s="5" t="str">
        <f t="shared" si="47"/>
        <v>3</v>
      </c>
      <c r="CZ24" s="5" t="str">
        <f t="shared" si="48"/>
        <v>4</v>
      </c>
      <c r="DA24" s="5" t="str">
        <f t="shared" si="49"/>
        <v>2</v>
      </c>
      <c r="DB24" s="5" t="str">
        <f t="shared" si="50"/>
        <v>4</v>
      </c>
      <c r="DC24" s="5" t="str">
        <f t="shared" si="51"/>
        <v>3</v>
      </c>
      <c r="DD24" s="5" t="str">
        <f t="shared" si="52"/>
        <v>4</v>
      </c>
      <c r="DE24" s="7">
        <f t="shared" si="53"/>
        <v>20</v>
      </c>
      <c r="DF24" s="5" t="str">
        <f t="shared" si="54"/>
        <v>2</v>
      </c>
      <c r="DG24" s="5" t="str">
        <f t="shared" si="55"/>
        <v>4</v>
      </c>
      <c r="DH24" s="5" t="str">
        <f t="shared" si="56"/>
        <v>3</v>
      </c>
      <c r="DI24" s="5" t="str">
        <f t="shared" si="57"/>
        <v>2</v>
      </c>
      <c r="DJ24" s="5" t="str">
        <f t="shared" si="58"/>
        <v>3</v>
      </c>
      <c r="DK24" s="5" t="str">
        <f t="shared" si="59"/>
        <v>2</v>
      </c>
      <c r="DL24" s="8">
        <f t="shared" si="60"/>
        <v>16</v>
      </c>
      <c r="DM24" s="10">
        <f t="shared" si="61"/>
        <v>50</v>
      </c>
      <c r="DN24" s="10">
        <f t="shared" si="62"/>
        <v>52</v>
      </c>
      <c r="DO24" s="10">
        <f t="shared" si="63"/>
        <v>51</v>
      </c>
      <c r="DP24" s="36">
        <f t="shared" si="64"/>
        <v>153</v>
      </c>
      <c r="DQ24" s="37" t="str">
        <f t="shared" si="65"/>
        <v>A</v>
      </c>
    </row>
    <row r="25" spans="1:121" x14ac:dyDescent="0.35">
      <c r="A25" s="4">
        <v>22</v>
      </c>
      <c r="B25" s="19" t="str">
        <f>'กรอกชื่อ-สกุลนักเรียน'!B24</f>
        <v>1/3</v>
      </c>
      <c r="C25" s="20" t="str">
        <f>'กรอกชื่อ-สกุลนักเรียน'!C24</f>
        <v>เด็กชายโขงเข้ม  นันนวล</v>
      </c>
      <c r="D25" s="4">
        <v>2</v>
      </c>
      <c r="E25" s="4">
        <v>2</v>
      </c>
      <c r="F25" s="4">
        <v>1</v>
      </c>
      <c r="G25" s="4">
        <v>3</v>
      </c>
      <c r="H25" s="4">
        <v>1</v>
      </c>
      <c r="I25" s="4">
        <v>1</v>
      </c>
      <c r="J25" s="4">
        <v>2</v>
      </c>
      <c r="K25" s="4">
        <v>1</v>
      </c>
      <c r="L25" s="4">
        <v>1</v>
      </c>
      <c r="M25" s="4">
        <v>3</v>
      </c>
      <c r="N25" s="4">
        <v>1</v>
      </c>
      <c r="O25" s="4">
        <v>2</v>
      </c>
      <c r="P25" s="4">
        <v>1</v>
      </c>
      <c r="Q25" s="4">
        <v>2</v>
      </c>
      <c r="R25" s="4">
        <v>3</v>
      </c>
      <c r="S25" s="4">
        <v>1</v>
      </c>
      <c r="T25" s="4">
        <v>3</v>
      </c>
      <c r="U25" s="4">
        <v>1</v>
      </c>
      <c r="V25" s="4">
        <v>1</v>
      </c>
      <c r="W25" s="4">
        <v>2</v>
      </c>
      <c r="X25" s="4">
        <v>3</v>
      </c>
      <c r="Y25" s="4">
        <v>1</v>
      </c>
      <c r="Z25" s="4">
        <v>3</v>
      </c>
      <c r="AA25" s="4">
        <v>1</v>
      </c>
      <c r="AB25" s="4">
        <v>2</v>
      </c>
      <c r="AC25" s="4">
        <v>3</v>
      </c>
      <c r="AD25" s="4">
        <v>2</v>
      </c>
      <c r="AE25" s="4">
        <v>2</v>
      </c>
      <c r="AF25" s="4">
        <v>3</v>
      </c>
      <c r="AG25" s="4">
        <v>1</v>
      </c>
      <c r="AH25" s="4">
        <v>3</v>
      </c>
      <c r="AI25" s="4">
        <v>3</v>
      </c>
      <c r="AJ25" s="4">
        <v>2</v>
      </c>
      <c r="AK25" s="4">
        <v>2</v>
      </c>
      <c r="AL25" s="4">
        <v>2</v>
      </c>
      <c r="AM25" s="4">
        <v>2</v>
      </c>
      <c r="AN25" s="4">
        <v>1</v>
      </c>
      <c r="AO25" s="4">
        <v>2</v>
      </c>
      <c r="AP25" s="4">
        <v>2</v>
      </c>
      <c r="AQ25" s="4">
        <v>3</v>
      </c>
      <c r="AR25" s="4">
        <v>3</v>
      </c>
      <c r="AS25" s="4">
        <v>3</v>
      </c>
      <c r="AT25" s="4">
        <v>2</v>
      </c>
      <c r="AU25" s="4">
        <v>3</v>
      </c>
      <c r="AV25" s="4">
        <v>1</v>
      </c>
      <c r="AW25" s="4">
        <v>2</v>
      </c>
      <c r="AX25" s="4">
        <v>2</v>
      </c>
      <c r="AY25" s="4">
        <v>2</v>
      </c>
      <c r="AZ25" s="4">
        <v>1</v>
      </c>
      <c r="BA25" s="4">
        <v>2</v>
      </c>
      <c r="BB25" s="4">
        <v>1</v>
      </c>
      <c r="BC25" s="4">
        <v>3</v>
      </c>
      <c r="BD25" s="11" t="str">
        <f t="shared" si="0"/>
        <v>2</v>
      </c>
      <c r="BE25" s="11" t="str">
        <f t="shared" si="1"/>
        <v>3</v>
      </c>
      <c r="BF25" s="11" t="str">
        <f t="shared" si="2"/>
        <v>4</v>
      </c>
      <c r="BG25" s="11" t="str">
        <f t="shared" si="3"/>
        <v>3</v>
      </c>
      <c r="BH25" s="11" t="str">
        <f t="shared" si="4"/>
        <v>4</v>
      </c>
      <c r="BI25" s="11" t="str">
        <f t="shared" si="5"/>
        <v>1</v>
      </c>
      <c r="BJ25" s="7">
        <f t="shared" si="6"/>
        <v>17</v>
      </c>
      <c r="BK25" s="5" t="str">
        <f t="shared" si="7"/>
        <v>2</v>
      </c>
      <c r="BL25" s="5" t="str">
        <f t="shared" si="8"/>
        <v>4</v>
      </c>
      <c r="BM25" s="5" t="str">
        <f t="shared" si="9"/>
        <v>4</v>
      </c>
      <c r="BN25" s="5" t="str">
        <f t="shared" si="10"/>
        <v>3</v>
      </c>
      <c r="BO25" s="5" t="str">
        <f t="shared" si="11"/>
        <v>4</v>
      </c>
      <c r="BP25" s="5" t="str">
        <f t="shared" si="12"/>
        <v>2</v>
      </c>
      <c r="BQ25" s="7">
        <f t="shared" si="13"/>
        <v>19</v>
      </c>
      <c r="BR25" s="5" t="str">
        <f t="shared" si="14"/>
        <v>4</v>
      </c>
      <c r="BS25" s="5" t="str">
        <f t="shared" si="15"/>
        <v>2</v>
      </c>
      <c r="BT25" s="5" t="str">
        <f t="shared" si="16"/>
        <v>3</v>
      </c>
      <c r="BU25" s="5" t="str">
        <f t="shared" si="17"/>
        <v>4</v>
      </c>
      <c r="BV25" s="5" t="str">
        <f t="shared" si="18"/>
        <v>3</v>
      </c>
      <c r="BW25" s="5" t="str">
        <f t="shared" si="19"/>
        <v>4</v>
      </c>
      <c r="BX25" s="7">
        <f t="shared" si="20"/>
        <v>20</v>
      </c>
      <c r="BY25" s="5" t="str">
        <f t="shared" si="21"/>
        <v>4</v>
      </c>
      <c r="BZ25" s="5" t="str">
        <f t="shared" si="22"/>
        <v>2</v>
      </c>
      <c r="CA25" s="5" t="str">
        <f t="shared" si="23"/>
        <v>2</v>
      </c>
      <c r="CB25" s="5" t="str">
        <f t="shared" si="24"/>
        <v>1</v>
      </c>
      <c r="CC25" s="5" t="str">
        <f t="shared" si="25"/>
        <v>3</v>
      </c>
      <c r="CD25" s="5" t="str">
        <f t="shared" si="26"/>
        <v>4</v>
      </c>
      <c r="CE25" s="7">
        <f t="shared" si="27"/>
        <v>16</v>
      </c>
      <c r="CF25" s="5" t="str">
        <f t="shared" si="28"/>
        <v>2</v>
      </c>
      <c r="CG25" s="5" t="str">
        <f t="shared" si="29"/>
        <v>2</v>
      </c>
      <c r="CH25" s="5" t="str">
        <f t="shared" si="30"/>
        <v>3</v>
      </c>
      <c r="CI25" s="5" t="str">
        <f t="shared" si="31"/>
        <v>2</v>
      </c>
      <c r="CJ25" s="5" t="str">
        <f t="shared" si="32"/>
        <v>2</v>
      </c>
      <c r="CK25" s="5" t="str">
        <f t="shared" si="33"/>
        <v>4</v>
      </c>
      <c r="CL25" s="7">
        <f t="shared" si="34"/>
        <v>15</v>
      </c>
      <c r="CM25" s="5" t="str">
        <f t="shared" si="35"/>
        <v>3</v>
      </c>
      <c r="CN25" s="5" t="str">
        <f t="shared" si="36"/>
        <v>3</v>
      </c>
      <c r="CO25" s="5" t="str">
        <f t="shared" si="37"/>
        <v>3</v>
      </c>
      <c r="CP25" s="5" t="str">
        <f t="shared" si="38"/>
        <v>2</v>
      </c>
      <c r="CQ25" s="5" t="str">
        <f t="shared" si="39"/>
        <v>3</v>
      </c>
      <c r="CR25" s="5" t="str">
        <f t="shared" si="40"/>
        <v>2</v>
      </c>
      <c r="CS25" s="7">
        <f t="shared" si="41"/>
        <v>16</v>
      </c>
      <c r="CT25" s="5" t="str">
        <f t="shared" si="42"/>
        <v>4</v>
      </c>
      <c r="CU25" s="5" t="str">
        <f t="shared" si="43"/>
        <v>2</v>
      </c>
      <c r="CV25" s="5" t="str">
        <f t="shared" si="44"/>
        <v>2</v>
      </c>
      <c r="CW25" s="5" t="str">
        <f t="shared" si="45"/>
        <v>2</v>
      </c>
      <c r="CX25" s="7">
        <f t="shared" si="46"/>
        <v>10</v>
      </c>
      <c r="CY25" s="5" t="str">
        <f t="shared" si="47"/>
        <v>3</v>
      </c>
      <c r="CZ25" s="5" t="str">
        <f t="shared" si="48"/>
        <v>3</v>
      </c>
      <c r="DA25" s="5" t="str">
        <f t="shared" si="49"/>
        <v>2</v>
      </c>
      <c r="DB25" s="5" t="str">
        <f t="shared" si="50"/>
        <v>3</v>
      </c>
      <c r="DC25" s="5" t="str">
        <f t="shared" si="51"/>
        <v>4</v>
      </c>
      <c r="DD25" s="5" t="str">
        <f t="shared" si="52"/>
        <v>2</v>
      </c>
      <c r="DE25" s="7">
        <f t="shared" si="53"/>
        <v>17</v>
      </c>
      <c r="DF25" s="5" t="str">
        <f t="shared" si="54"/>
        <v>3</v>
      </c>
      <c r="DG25" s="5" t="str">
        <f t="shared" si="55"/>
        <v>2</v>
      </c>
      <c r="DH25" s="5" t="str">
        <f t="shared" si="56"/>
        <v>1</v>
      </c>
      <c r="DI25" s="5" t="str">
        <f t="shared" si="57"/>
        <v>2</v>
      </c>
      <c r="DJ25" s="5" t="str">
        <f t="shared" si="58"/>
        <v>4</v>
      </c>
      <c r="DK25" s="5" t="str">
        <f t="shared" si="59"/>
        <v>2</v>
      </c>
      <c r="DL25" s="8">
        <f t="shared" si="60"/>
        <v>14</v>
      </c>
      <c r="DM25" s="10">
        <f t="shared" si="61"/>
        <v>56</v>
      </c>
      <c r="DN25" s="10">
        <f t="shared" si="62"/>
        <v>47</v>
      </c>
      <c r="DO25" s="10">
        <f t="shared" si="63"/>
        <v>41</v>
      </c>
      <c r="DP25" s="36">
        <f t="shared" si="64"/>
        <v>144</v>
      </c>
      <c r="DQ25" s="37" t="str">
        <f t="shared" si="65"/>
        <v>A</v>
      </c>
    </row>
    <row r="26" spans="1:121" x14ac:dyDescent="0.35">
      <c r="A26" s="4"/>
      <c r="B26" s="19"/>
      <c r="C26" s="2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11"/>
      <c r="BE26" s="11"/>
      <c r="BF26" s="11"/>
      <c r="BG26" s="11"/>
      <c r="BH26" s="11"/>
      <c r="BI26" s="11"/>
      <c r="BJ26" s="7"/>
      <c r="BQ26" s="7"/>
      <c r="BX26" s="7"/>
      <c r="CE26" s="7"/>
      <c r="CL26" s="7"/>
      <c r="CS26" s="7"/>
      <c r="CX26" s="7"/>
      <c r="DE26" s="7"/>
      <c r="DL26" s="8"/>
      <c r="DM26" s="10"/>
      <c r="DN26" s="10"/>
      <c r="DO26" s="10"/>
      <c r="DP26" s="36"/>
      <c r="DQ26" s="37" t="str">
        <f t="shared" si="65"/>
        <v>B</v>
      </c>
    </row>
    <row r="27" spans="1:121" x14ac:dyDescent="0.35">
      <c r="A27" s="4"/>
      <c r="B27" s="19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11"/>
      <c r="BE27" s="11"/>
      <c r="BF27" s="11"/>
      <c r="BG27" s="11"/>
      <c r="BH27" s="11"/>
      <c r="BI27" s="11"/>
      <c r="BJ27" s="7"/>
      <c r="BQ27" s="7"/>
      <c r="BX27" s="7"/>
      <c r="CE27" s="7"/>
      <c r="CL27" s="7"/>
      <c r="CS27" s="7"/>
      <c r="CX27" s="7"/>
      <c r="DE27" s="7"/>
      <c r="DL27" s="8"/>
      <c r="DM27" s="10"/>
      <c r="DN27" s="10"/>
      <c r="DO27" s="10"/>
      <c r="DP27" s="36"/>
      <c r="DQ27" s="37" t="str">
        <f t="shared" si="65"/>
        <v>B</v>
      </c>
    </row>
    <row r="28" spans="1:121" x14ac:dyDescent="0.35">
      <c r="A28" s="4"/>
      <c r="B28" s="19"/>
      <c r="C28" s="2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11"/>
      <c r="BE28" s="11"/>
      <c r="BF28" s="11"/>
      <c r="BG28" s="11"/>
      <c r="BH28" s="11"/>
      <c r="BI28" s="11"/>
      <c r="BJ28" s="7"/>
      <c r="BQ28" s="7"/>
      <c r="BX28" s="7"/>
      <c r="CE28" s="7"/>
      <c r="CL28" s="7"/>
      <c r="CS28" s="7"/>
      <c r="CX28" s="7"/>
      <c r="DE28" s="7"/>
      <c r="DL28" s="8"/>
      <c r="DM28" s="10"/>
      <c r="DN28" s="10"/>
      <c r="DO28" s="10"/>
      <c r="DP28" s="36"/>
      <c r="DQ28" s="37" t="str">
        <f t="shared" si="65"/>
        <v>B</v>
      </c>
    </row>
    <row r="29" spans="1:121" x14ac:dyDescent="0.35">
      <c r="A29" s="4"/>
      <c r="B29" s="19"/>
      <c r="C29" s="2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11"/>
      <c r="BE29" s="11"/>
      <c r="BF29" s="11"/>
      <c r="BG29" s="11"/>
      <c r="BH29" s="11"/>
      <c r="BI29" s="11"/>
      <c r="BJ29" s="7"/>
      <c r="BQ29" s="7"/>
      <c r="BX29" s="7"/>
      <c r="CE29" s="7"/>
      <c r="CL29" s="7"/>
      <c r="CS29" s="7"/>
      <c r="CX29" s="7"/>
      <c r="DE29" s="7"/>
      <c r="DL29" s="8"/>
      <c r="DM29" s="10"/>
      <c r="DN29" s="10"/>
      <c r="DO29" s="10"/>
      <c r="DP29" s="36"/>
      <c r="DQ29" s="37" t="str">
        <f t="shared" si="65"/>
        <v>B</v>
      </c>
    </row>
    <row r="30" spans="1:121" x14ac:dyDescent="0.35">
      <c r="A30" s="4"/>
      <c r="B30" s="19"/>
      <c r="C30" s="2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11"/>
      <c r="BE30" s="11"/>
      <c r="BF30" s="11"/>
      <c r="BG30" s="11"/>
      <c r="BH30" s="11"/>
      <c r="BI30" s="11"/>
      <c r="BJ30" s="7"/>
      <c r="BQ30" s="7"/>
      <c r="BX30" s="7"/>
      <c r="CE30" s="7"/>
      <c r="CL30" s="7"/>
      <c r="CS30" s="7"/>
      <c r="CX30" s="7"/>
      <c r="DE30" s="7"/>
      <c r="DL30" s="8"/>
      <c r="DM30" s="10"/>
      <c r="DN30" s="10"/>
      <c r="DO30" s="10"/>
      <c r="DP30" s="36"/>
      <c r="DQ30" s="37" t="str">
        <f t="shared" si="65"/>
        <v>B</v>
      </c>
    </row>
    <row r="31" spans="1:121" x14ac:dyDescent="0.35">
      <c r="A31" s="4"/>
      <c r="B31" s="19"/>
      <c r="C31" s="2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11"/>
      <c r="BE31" s="11"/>
      <c r="BF31" s="11"/>
      <c r="BG31" s="11"/>
      <c r="BH31" s="11"/>
      <c r="BI31" s="11"/>
      <c r="BJ31" s="7"/>
      <c r="BQ31" s="7"/>
      <c r="BX31" s="7"/>
      <c r="CE31" s="7"/>
      <c r="CL31" s="7"/>
      <c r="CS31" s="7"/>
      <c r="CX31" s="7"/>
      <c r="DE31" s="7"/>
      <c r="DL31" s="8"/>
      <c r="DM31" s="10"/>
      <c r="DN31" s="10"/>
      <c r="DO31" s="10"/>
      <c r="DP31" s="36"/>
      <c r="DQ31" s="37" t="str">
        <f t="shared" si="65"/>
        <v>B</v>
      </c>
    </row>
    <row r="32" spans="1:121" x14ac:dyDescent="0.35">
      <c r="A32" s="4"/>
      <c r="B32" s="19"/>
      <c r="C32" s="2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11"/>
      <c r="BE32" s="11"/>
      <c r="BF32" s="11"/>
      <c r="BG32" s="11"/>
      <c r="BH32" s="11"/>
      <c r="BI32" s="11"/>
      <c r="BJ32" s="7"/>
      <c r="BQ32" s="7"/>
      <c r="BX32" s="7"/>
      <c r="CE32" s="7"/>
      <c r="CL32" s="7"/>
      <c r="CS32" s="7"/>
      <c r="CX32" s="7"/>
      <c r="DE32" s="7"/>
      <c r="DL32" s="8"/>
      <c r="DM32" s="10"/>
      <c r="DN32" s="10"/>
      <c r="DO32" s="10"/>
      <c r="DP32" s="36"/>
      <c r="DQ32" s="37" t="str">
        <f t="shared" si="65"/>
        <v>B</v>
      </c>
    </row>
    <row r="33" spans="1:121" x14ac:dyDescent="0.35">
      <c r="A33" s="4"/>
      <c r="B33" s="19"/>
      <c r="C33" s="20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11"/>
      <c r="BE33" s="11"/>
      <c r="BF33" s="11"/>
      <c r="BG33" s="11"/>
      <c r="BH33" s="11"/>
      <c r="BI33" s="11"/>
      <c r="BJ33" s="7"/>
      <c r="BQ33" s="7"/>
      <c r="BX33" s="7"/>
      <c r="CE33" s="7"/>
      <c r="CL33" s="7"/>
      <c r="CS33" s="7"/>
      <c r="CX33" s="7"/>
      <c r="DE33" s="7"/>
      <c r="DL33" s="8"/>
      <c r="DM33" s="10"/>
      <c r="DN33" s="10"/>
      <c r="DO33" s="10"/>
      <c r="DP33" s="36"/>
      <c r="DQ33" s="37" t="str">
        <f t="shared" si="65"/>
        <v>B</v>
      </c>
    </row>
    <row r="34" spans="1:121" x14ac:dyDescent="0.35">
      <c r="A34" s="4"/>
      <c r="B34" s="19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11"/>
      <c r="BE34" s="11"/>
      <c r="BF34" s="11"/>
      <c r="BG34" s="11"/>
      <c r="BH34" s="11"/>
      <c r="BI34" s="11"/>
      <c r="BJ34" s="7"/>
      <c r="BQ34" s="7"/>
      <c r="BX34" s="7"/>
      <c r="CE34" s="7"/>
      <c r="CL34" s="7"/>
      <c r="CS34" s="7"/>
      <c r="CX34" s="7"/>
      <c r="DE34" s="7"/>
      <c r="DL34" s="8"/>
      <c r="DM34" s="10"/>
      <c r="DN34" s="10"/>
      <c r="DO34" s="10"/>
      <c r="DP34" s="36"/>
      <c r="DQ34" s="37" t="str">
        <f t="shared" si="65"/>
        <v>B</v>
      </c>
    </row>
    <row r="35" spans="1:121" x14ac:dyDescent="0.35">
      <c r="A35" s="4"/>
      <c r="B35" s="19"/>
      <c r="C35" s="20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11"/>
      <c r="BE35" s="11"/>
      <c r="BF35" s="11"/>
      <c r="BG35" s="11"/>
      <c r="BH35" s="11"/>
      <c r="BI35" s="11"/>
      <c r="BJ35" s="7"/>
      <c r="BQ35" s="7"/>
      <c r="BX35" s="7"/>
      <c r="CE35" s="7"/>
      <c r="CL35" s="7"/>
      <c r="CS35" s="7"/>
      <c r="CX35" s="7"/>
      <c r="DE35" s="7"/>
      <c r="DL35" s="8"/>
      <c r="DM35" s="10"/>
      <c r="DN35" s="10"/>
      <c r="DO35" s="10"/>
      <c r="DP35" s="36"/>
      <c r="DQ35" s="37" t="str">
        <f t="shared" si="65"/>
        <v>B</v>
      </c>
    </row>
    <row r="36" spans="1:121" x14ac:dyDescent="0.35">
      <c r="A36" s="4"/>
      <c r="B36" s="19"/>
      <c r="C36" s="20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11"/>
      <c r="BE36" s="11"/>
      <c r="BF36" s="11"/>
      <c r="BG36" s="11"/>
      <c r="BH36" s="11"/>
      <c r="BI36" s="11"/>
      <c r="BJ36" s="7"/>
      <c r="BQ36" s="7"/>
      <c r="BX36" s="7"/>
      <c r="CE36" s="7"/>
      <c r="CL36" s="7"/>
      <c r="CS36" s="7"/>
      <c r="CX36" s="7"/>
      <c r="DE36" s="7"/>
      <c r="DL36" s="8"/>
      <c r="DM36" s="10"/>
      <c r="DN36" s="10"/>
      <c r="DO36" s="10"/>
      <c r="DP36" s="36"/>
      <c r="DQ36" s="37" t="str">
        <f t="shared" si="65"/>
        <v>B</v>
      </c>
    </row>
    <row r="37" spans="1:121" x14ac:dyDescent="0.35">
      <c r="A37" s="4"/>
      <c r="B37" s="19"/>
      <c r="C37" s="20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11"/>
      <c r="BE37" s="11"/>
      <c r="BF37" s="11"/>
      <c r="BG37" s="11"/>
      <c r="BH37" s="11"/>
      <c r="BI37" s="11"/>
      <c r="BJ37" s="7"/>
      <c r="BQ37" s="7"/>
      <c r="BX37" s="7"/>
      <c r="CE37" s="7"/>
      <c r="CL37" s="7"/>
      <c r="CS37" s="7"/>
      <c r="CX37" s="7"/>
      <c r="DE37" s="7"/>
      <c r="DL37" s="8"/>
      <c r="DM37" s="10"/>
      <c r="DN37" s="10"/>
      <c r="DO37" s="10"/>
      <c r="DP37" s="36"/>
      <c r="DQ37" s="37" t="str">
        <f t="shared" si="65"/>
        <v>B</v>
      </c>
    </row>
    <row r="38" spans="1:121" x14ac:dyDescent="0.35">
      <c r="A38" s="4"/>
      <c r="B38" s="19"/>
      <c r="C38" s="20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11"/>
      <c r="BE38" s="11"/>
      <c r="BF38" s="11"/>
      <c r="BG38" s="11"/>
      <c r="BH38" s="11"/>
      <c r="BI38" s="11"/>
      <c r="BJ38" s="7"/>
      <c r="BQ38" s="7"/>
      <c r="BX38" s="7"/>
      <c r="CE38" s="7"/>
      <c r="CL38" s="7"/>
      <c r="CS38" s="7"/>
      <c r="CX38" s="7"/>
      <c r="DE38" s="7"/>
      <c r="DL38" s="8"/>
      <c r="DM38" s="10"/>
      <c r="DN38" s="10"/>
      <c r="DO38" s="10"/>
      <c r="DP38" s="36"/>
      <c r="DQ38" s="37" t="str">
        <f t="shared" si="65"/>
        <v>B</v>
      </c>
    </row>
    <row r="39" spans="1:121" x14ac:dyDescent="0.35">
      <c r="A39" s="4"/>
      <c r="B39" s="19"/>
      <c r="C39" s="2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11"/>
      <c r="BE39" s="11"/>
      <c r="BF39" s="11"/>
      <c r="BG39" s="11"/>
      <c r="BH39" s="11"/>
      <c r="BI39" s="11"/>
      <c r="BJ39" s="7"/>
      <c r="BQ39" s="7"/>
      <c r="BX39" s="7"/>
      <c r="CE39" s="7"/>
      <c r="CL39" s="7"/>
      <c r="CS39" s="7"/>
      <c r="CX39" s="7"/>
      <c r="DE39" s="7"/>
      <c r="DL39" s="8"/>
      <c r="DM39" s="10"/>
      <c r="DN39" s="10"/>
      <c r="DO39" s="10"/>
      <c r="DP39" s="36"/>
      <c r="DQ39" s="37" t="str">
        <f t="shared" si="65"/>
        <v>B</v>
      </c>
    </row>
    <row r="40" spans="1:121" x14ac:dyDescent="0.35">
      <c r="A40" s="4"/>
      <c r="B40" s="19"/>
      <c r="C40" s="20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11"/>
      <c r="BE40" s="11"/>
      <c r="BF40" s="11"/>
      <c r="BG40" s="11"/>
      <c r="BH40" s="11"/>
      <c r="BI40" s="11"/>
      <c r="BJ40" s="7"/>
      <c r="BQ40" s="7"/>
      <c r="BX40" s="7"/>
      <c r="CE40" s="7"/>
      <c r="CL40" s="7"/>
      <c r="CS40" s="7"/>
      <c r="CX40" s="7"/>
      <c r="DE40" s="7"/>
      <c r="DL40" s="8"/>
      <c r="DM40" s="10"/>
      <c r="DN40" s="10"/>
      <c r="DO40" s="10"/>
      <c r="DP40" s="36"/>
      <c r="DQ40" s="37" t="str">
        <f t="shared" si="65"/>
        <v>B</v>
      </c>
    </row>
    <row r="41" spans="1:121" x14ac:dyDescent="0.35">
      <c r="A41" s="4"/>
      <c r="B41" s="19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11"/>
      <c r="BE41" s="11"/>
      <c r="BF41" s="11"/>
      <c r="BG41" s="11"/>
      <c r="BH41" s="11"/>
      <c r="BI41" s="11"/>
      <c r="BJ41" s="7"/>
      <c r="BQ41" s="7"/>
      <c r="BX41" s="7"/>
      <c r="CE41" s="7"/>
      <c r="CL41" s="7"/>
      <c r="CS41" s="7"/>
      <c r="CX41" s="7"/>
      <c r="DE41" s="7"/>
      <c r="DL41" s="8"/>
      <c r="DM41" s="10"/>
      <c r="DN41" s="10"/>
      <c r="DO41" s="10"/>
      <c r="DP41" s="36"/>
      <c r="DQ41" s="37" t="str">
        <f t="shared" si="65"/>
        <v>B</v>
      </c>
    </row>
    <row r="42" spans="1:121" x14ac:dyDescent="0.35">
      <c r="A42" s="4"/>
      <c r="B42" s="19"/>
      <c r="C42" s="20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11"/>
      <c r="BE42" s="11"/>
      <c r="BF42" s="11"/>
      <c r="BG42" s="11"/>
      <c r="BH42" s="11"/>
      <c r="BI42" s="11"/>
      <c r="BJ42" s="7"/>
      <c r="BQ42" s="7"/>
      <c r="BX42" s="7"/>
      <c r="CE42" s="7"/>
      <c r="CL42" s="7"/>
      <c r="CS42" s="7"/>
      <c r="CX42" s="7"/>
      <c r="DE42" s="7"/>
      <c r="DL42" s="8"/>
      <c r="DM42" s="10"/>
      <c r="DN42" s="10"/>
      <c r="DO42" s="10"/>
      <c r="DP42" s="36"/>
      <c r="DQ42" s="37" t="str">
        <f t="shared" si="65"/>
        <v>B</v>
      </c>
    </row>
    <row r="43" spans="1:121" x14ac:dyDescent="0.35">
      <c r="A43" s="4"/>
      <c r="B43" s="19"/>
      <c r="C43" s="20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11"/>
      <c r="BE43" s="11"/>
      <c r="BF43" s="11"/>
      <c r="BG43" s="11"/>
      <c r="BH43" s="11"/>
      <c r="BI43" s="11"/>
      <c r="BJ43" s="7"/>
      <c r="BQ43" s="7"/>
      <c r="BX43" s="7"/>
      <c r="CE43" s="7"/>
      <c r="CL43" s="7"/>
      <c r="CS43" s="7"/>
      <c r="CX43" s="7"/>
      <c r="DE43" s="7"/>
      <c r="DL43" s="8"/>
      <c r="DM43" s="10"/>
      <c r="DN43" s="10"/>
      <c r="DO43" s="10"/>
      <c r="DP43" s="36"/>
      <c r="DQ43" s="37" t="str">
        <f t="shared" si="65"/>
        <v>B</v>
      </c>
    </row>
    <row r="44" spans="1:121" x14ac:dyDescent="0.35">
      <c r="A44" s="4"/>
      <c r="B44" s="19"/>
      <c r="C44" s="20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11"/>
      <c r="BE44" s="11"/>
      <c r="BF44" s="11"/>
      <c r="BG44" s="11"/>
      <c r="BH44" s="11"/>
      <c r="BI44" s="11"/>
      <c r="BJ44" s="7"/>
      <c r="BQ44" s="7"/>
      <c r="BX44" s="7"/>
      <c r="CE44" s="7"/>
      <c r="CL44" s="7"/>
      <c r="CS44" s="7"/>
      <c r="CX44" s="7"/>
      <c r="DE44" s="7"/>
      <c r="DL44" s="8"/>
      <c r="DM44" s="10"/>
      <c r="DN44" s="10"/>
      <c r="DO44" s="10"/>
      <c r="DP44" s="36"/>
      <c r="DQ44" s="37" t="str">
        <f t="shared" si="65"/>
        <v>B</v>
      </c>
    </row>
    <row r="45" spans="1:121" x14ac:dyDescent="0.35">
      <c r="A45" s="4"/>
      <c r="B45" s="19"/>
      <c r="C45" s="20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11"/>
      <c r="BE45" s="11"/>
      <c r="BF45" s="11"/>
      <c r="BG45" s="11"/>
      <c r="BH45" s="11"/>
      <c r="BI45" s="11"/>
      <c r="BJ45" s="7"/>
      <c r="BQ45" s="7"/>
      <c r="BX45" s="7"/>
      <c r="CE45" s="7"/>
      <c r="CL45" s="7"/>
      <c r="CS45" s="7"/>
      <c r="CX45" s="7"/>
      <c r="DE45" s="7"/>
      <c r="DL45" s="8"/>
      <c r="DM45" s="10"/>
      <c r="DN45" s="10"/>
      <c r="DO45" s="10"/>
      <c r="DP45" s="36"/>
      <c r="DQ45" s="37" t="str">
        <f t="shared" si="65"/>
        <v>B</v>
      </c>
    </row>
    <row r="46" spans="1:121" x14ac:dyDescent="0.35">
      <c r="A46" s="4"/>
      <c r="B46" s="19"/>
      <c r="C46" s="20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11"/>
      <c r="BE46" s="11"/>
      <c r="BF46" s="11"/>
      <c r="BG46" s="11"/>
      <c r="BH46" s="11"/>
      <c r="BI46" s="11"/>
      <c r="BJ46" s="7"/>
      <c r="BQ46" s="7"/>
      <c r="BX46" s="7"/>
      <c r="CE46" s="7"/>
      <c r="CL46" s="7"/>
      <c r="CS46" s="7"/>
      <c r="CX46" s="7"/>
      <c r="DE46" s="7"/>
      <c r="DL46" s="8"/>
      <c r="DM46" s="10"/>
      <c r="DN46" s="10"/>
      <c r="DO46" s="10"/>
      <c r="DP46" s="36"/>
      <c r="DQ46" s="37" t="str">
        <f t="shared" si="65"/>
        <v>B</v>
      </c>
    </row>
    <row r="47" spans="1:121" x14ac:dyDescent="0.35">
      <c r="A47" s="4"/>
      <c r="B47" s="19"/>
      <c r="C47" s="2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11"/>
      <c r="BE47" s="11"/>
      <c r="BF47" s="11"/>
      <c r="BG47" s="11"/>
      <c r="BH47" s="11"/>
      <c r="BI47" s="11"/>
      <c r="BJ47" s="7"/>
      <c r="BQ47" s="7"/>
      <c r="BX47" s="7"/>
      <c r="CE47" s="7"/>
      <c r="CL47" s="7"/>
      <c r="CS47" s="7"/>
      <c r="CX47" s="7"/>
      <c r="DE47" s="7"/>
      <c r="DL47" s="8"/>
      <c r="DM47" s="10"/>
      <c r="DN47" s="10"/>
      <c r="DO47" s="10"/>
      <c r="DP47" s="36"/>
      <c r="DQ47" s="37" t="str">
        <f t="shared" si="65"/>
        <v>B</v>
      </c>
    </row>
    <row r="48" spans="1:121" x14ac:dyDescent="0.35">
      <c r="A48" s="4"/>
      <c r="B48" s="19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11"/>
      <c r="BE48" s="11"/>
      <c r="BF48" s="11"/>
      <c r="BG48" s="11"/>
      <c r="BH48" s="11"/>
      <c r="BI48" s="11"/>
      <c r="BJ48" s="7"/>
      <c r="BQ48" s="7"/>
      <c r="BX48" s="7"/>
      <c r="CE48" s="7"/>
      <c r="CL48" s="7"/>
      <c r="CS48" s="7"/>
      <c r="CX48" s="7"/>
      <c r="DE48" s="7"/>
      <c r="DL48" s="8"/>
      <c r="DM48" s="10"/>
      <c r="DN48" s="10"/>
      <c r="DO48" s="10"/>
      <c r="DP48" s="36"/>
      <c r="DQ48" s="37" t="str">
        <f t="shared" si="65"/>
        <v>B</v>
      </c>
    </row>
    <row r="49" spans="1:121" x14ac:dyDescent="0.35">
      <c r="A49" s="4"/>
      <c r="B49" s="19"/>
      <c r="C49" s="2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11"/>
      <c r="BE49" s="11"/>
      <c r="BF49" s="11"/>
      <c r="BG49" s="11"/>
      <c r="BH49" s="11"/>
      <c r="BI49" s="11"/>
      <c r="BJ49" s="7"/>
      <c r="BQ49" s="7"/>
      <c r="BX49" s="7"/>
      <c r="CE49" s="7"/>
      <c r="CL49" s="7"/>
      <c r="CS49" s="7"/>
      <c r="CX49" s="7"/>
      <c r="DE49" s="7"/>
      <c r="DL49" s="8"/>
      <c r="DM49" s="10"/>
      <c r="DN49" s="10"/>
      <c r="DO49" s="10"/>
      <c r="DP49" s="36"/>
      <c r="DQ49" s="37" t="str">
        <f t="shared" si="65"/>
        <v>B</v>
      </c>
    </row>
    <row r="50" spans="1:121" x14ac:dyDescent="0.35">
      <c r="A50" s="4"/>
      <c r="B50" s="19"/>
      <c r="C50" s="2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11"/>
      <c r="BE50" s="11"/>
      <c r="BF50" s="11"/>
      <c r="BG50" s="11"/>
      <c r="BH50" s="11"/>
      <c r="BI50" s="11"/>
      <c r="BJ50" s="7"/>
      <c r="BQ50" s="7"/>
      <c r="BX50" s="7"/>
      <c r="CE50" s="7"/>
      <c r="CL50" s="7"/>
      <c r="CS50" s="7"/>
      <c r="CX50" s="7"/>
      <c r="DE50" s="7"/>
      <c r="DL50" s="8"/>
      <c r="DM50" s="10"/>
      <c r="DN50" s="10"/>
      <c r="DO50" s="10"/>
      <c r="DP50" s="36"/>
      <c r="DQ50" s="37" t="str">
        <f t="shared" si="65"/>
        <v>B</v>
      </c>
    </row>
    <row r="51" spans="1:121" x14ac:dyDescent="0.35">
      <c r="A51" s="4"/>
      <c r="B51" s="19"/>
      <c r="C51" s="20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11"/>
      <c r="BE51" s="11"/>
      <c r="BF51" s="11"/>
      <c r="BG51" s="11"/>
      <c r="BH51" s="11"/>
      <c r="BI51" s="11"/>
      <c r="BJ51" s="7"/>
      <c r="BQ51" s="7"/>
      <c r="BX51" s="7"/>
      <c r="CE51" s="7"/>
      <c r="CL51" s="7"/>
      <c r="CS51" s="7"/>
      <c r="CX51" s="7"/>
      <c r="DE51" s="7"/>
      <c r="DL51" s="8"/>
      <c r="DM51" s="10"/>
      <c r="DN51" s="10"/>
      <c r="DO51" s="10"/>
      <c r="DP51" s="36"/>
      <c r="DQ51" s="37" t="str">
        <f t="shared" si="65"/>
        <v>B</v>
      </c>
    </row>
    <row r="52" spans="1:121" x14ac:dyDescent="0.35">
      <c r="A52" s="4"/>
      <c r="B52" s="19"/>
      <c r="C52" s="20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11"/>
      <c r="BE52" s="11"/>
      <c r="BF52" s="11"/>
      <c r="BG52" s="11"/>
      <c r="BH52" s="11"/>
      <c r="BI52" s="11"/>
      <c r="BJ52" s="7"/>
      <c r="BQ52" s="7"/>
      <c r="BX52" s="7"/>
      <c r="CE52" s="7"/>
      <c r="CL52" s="7"/>
      <c r="CS52" s="7"/>
      <c r="CX52" s="7"/>
      <c r="DE52" s="7"/>
      <c r="DL52" s="8"/>
      <c r="DM52" s="10"/>
      <c r="DN52" s="10"/>
      <c r="DO52" s="10"/>
      <c r="DP52" s="36"/>
      <c r="DQ52" s="37" t="str">
        <f t="shared" si="65"/>
        <v>B</v>
      </c>
    </row>
    <row r="53" spans="1:121" x14ac:dyDescent="0.35">
      <c r="A53" s="4"/>
      <c r="B53" s="19"/>
      <c r="C53" s="20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11"/>
      <c r="BE53" s="11"/>
      <c r="BF53" s="11"/>
      <c r="BG53" s="11"/>
      <c r="BH53" s="11"/>
      <c r="BI53" s="11"/>
      <c r="BJ53" s="7"/>
      <c r="BQ53" s="7"/>
      <c r="BX53" s="7"/>
      <c r="CE53" s="7"/>
      <c r="CL53" s="7"/>
      <c r="CS53" s="7"/>
      <c r="CX53" s="7"/>
      <c r="DE53" s="7"/>
      <c r="DL53" s="8"/>
      <c r="DM53" s="10"/>
      <c r="DN53" s="10"/>
      <c r="DO53" s="10"/>
      <c r="DP53" s="36"/>
      <c r="DQ53" s="37" t="str">
        <f t="shared" si="65"/>
        <v>B</v>
      </c>
    </row>
    <row r="54" spans="1:121" ht="21.75" thickBot="1" x14ac:dyDescent="0.4"/>
    <row r="55" spans="1:121" ht="36.75" thickBot="1" x14ac:dyDescent="0.4">
      <c r="E55" s="57"/>
      <c r="F55" s="58"/>
      <c r="G55" s="58"/>
      <c r="H55" s="58"/>
      <c r="I55" s="58"/>
      <c r="J55" s="59"/>
      <c r="K55" s="59"/>
      <c r="L55" s="59"/>
      <c r="M55" s="59"/>
      <c r="N55" s="59"/>
      <c r="O55" s="59"/>
      <c r="P55" s="61" t="s">
        <v>32</v>
      </c>
      <c r="Q55" s="59"/>
      <c r="R55" s="59"/>
      <c r="S55" s="59"/>
      <c r="T55" s="59"/>
      <c r="U55" s="59"/>
      <c r="V55" s="59"/>
      <c r="W55" s="58"/>
      <c r="X55" s="58"/>
      <c r="Y55" s="58"/>
      <c r="Z55" s="58"/>
      <c r="AA55" s="60"/>
    </row>
  </sheetData>
  <mergeCells count="5">
    <mergeCell ref="D2:BC2"/>
    <mergeCell ref="A2:A3"/>
    <mergeCell ref="B2:B3"/>
    <mergeCell ref="C2:C3"/>
    <mergeCell ref="DQ2:DQ3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Normal="100" workbookViewId="0">
      <selection activeCell="A26" sqref="A26:N53"/>
    </sheetView>
  </sheetViews>
  <sheetFormatPr defaultColWidth="9" defaultRowHeight="15" x14ac:dyDescent="0.25"/>
  <cols>
    <col min="1" max="1" width="6.125" style="1" customWidth="1"/>
    <col min="2" max="2" width="8.125" style="1" customWidth="1"/>
    <col min="3" max="3" width="24.125" style="1" customWidth="1"/>
    <col min="4" max="12" width="7.875" style="1" customWidth="1"/>
    <col min="13" max="13" width="12.125" style="1" customWidth="1"/>
    <col min="14" max="16384" width="9" style="1"/>
  </cols>
  <sheetData>
    <row r="1" spans="1:14" ht="21.75" thickBot="1" x14ac:dyDescent="0.4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38"/>
    </row>
    <row r="2" spans="1:14" ht="21.75" thickBot="1" x14ac:dyDescent="0.4">
      <c r="A2" s="70" t="s">
        <v>6</v>
      </c>
      <c r="B2" s="70" t="s">
        <v>0</v>
      </c>
      <c r="C2" s="70" t="s">
        <v>7</v>
      </c>
      <c r="D2" s="66" t="s">
        <v>8</v>
      </c>
      <c r="E2" s="67"/>
      <c r="F2" s="68"/>
      <c r="G2" s="66" t="s">
        <v>9</v>
      </c>
      <c r="H2" s="67"/>
      <c r="I2" s="68"/>
      <c r="J2" s="66" t="s">
        <v>10</v>
      </c>
      <c r="K2" s="67"/>
      <c r="L2" s="68"/>
      <c r="M2" s="72" t="s">
        <v>19</v>
      </c>
      <c r="N2" s="64" t="s">
        <v>28</v>
      </c>
    </row>
    <row r="3" spans="1:14" ht="21.75" thickBot="1" x14ac:dyDescent="0.4">
      <c r="A3" s="71"/>
      <c r="B3" s="71"/>
      <c r="C3" s="71"/>
      <c r="D3" s="22">
        <v>1.1000000000000001</v>
      </c>
      <c r="E3" s="22">
        <v>1.2</v>
      </c>
      <c r="F3" s="22">
        <v>1.3</v>
      </c>
      <c r="G3" s="22">
        <v>2.1</v>
      </c>
      <c r="H3" s="22">
        <v>2.2000000000000002</v>
      </c>
      <c r="I3" s="22">
        <v>2.2999999999999998</v>
      </c>
      <c r="J3" s="22">
        <v>3.1</v>
      </c>
      <c r="K3" s="22">
        <v>3.2</v>
      </c>
      <c r="L3" s="22">
        <v>3.3</v>
      </c>
      <c r="M3" s="73"/>
      <c r="N3" s="64"/>
    </row>
    <row r="4" spans="1:14" ht="21.75" thickBot="1" x14ac:dyDescent="0.4">
      <c r="A4" s="23">
        <v>1</v>
      </c>
      <c r="B4" s="40" t="str">
        <f>'กรอกชื่อ-สกุลนักเรียน'!B3</f>
        <v>1/3</v>
      </c>
      <c r="C4" s="41" t="str">
        <f>'กรอกชื่อ-สกุลนักเรียน'!C3</f>
        <v>เด็กชายอรรคเดช  ขันทา</v>
      </c>
      <c r="D4" s="24">
        <f>กรอกEQ!BJ4</f>
        <v>18</v>
      </c>
      <c r="E4" s="24">
        <f>กรอกEQ!BQ4</f>
        <v>16</v>
      </c>
      <c r="F4" s="24">
        <f>กรอกEQ!BX4</f>
        <v>22</v>
      </c>
      <c r="G4" s="24">
        <f>กรอกEQ!CE4</f>
        <v>24</v>
      </c>
      <c r="H4" s="24">
        <f>กรอกEQ!CL4</f>
        <v>18</v>
      </c>
      <c r="I4" s="24">
        <f>กรอกEQ!CS4</f>
        <v>19</v>
      </c>
      <c r="J4" s="24">
        <f>กรอกEQ!CX4</f>
        <v>16</v>
      </c>
      <c r="K4" s="24">
        <f>กรอกEQ!DE4</f>
        <v>23</v>
      </c>
      <c r="L4" s="24">
        <f>กรอกEQ!DL4</f>
        <v>16</v>
      </c>
      <c r="M4" s="62">
        <f>D4+E4+F4+G4+H4+I4+J4+K4+L4</f>
        <v>172</v>
      </c>
      <c r="N4" s="39" t="str">
        <f>IF(M4&lt;140,"B",IF(M4&lt;=170,"A",IF(M4&gt;170,"AA")))</f>
        <v>AA</v>
      </c>
    </row>
    <row r="5" spans="1:14" ht="21.75" thickBot="1" x14ac:dyDescent="0.4">
      <c r="A5" s="23">
        <v>2</v>
      </c>
      <c r="B5" s="40" t="str">
        <f>'กรอกชื่อ-สกุลนักเรียน'!B4</f>
        <v>1/3</v>
      </c>
      <c r="C5" s="41" t="str">
        <f>'กรอกชื่อ-สกุลนักเรียน'!C4</f>
        <v>เด็กชายเกรียงไกร  มีความดี</v>
      </c>
      <c r="D5" s="24">
        <f>กรอกEQ!BJ5</f>
        <v>22</v>
      </c>
      <c r="E5" s="24">
        <f>กรอกEQ!BQ5</f>
        <v>20</v>
      </c>
      <c r="F5" s="24">
        <f>กรอกEQ!BX5</f>
        <v>24</v>
      </c>
      <c r="G5" s="24">
        <f>กรอกEQ!CE5</f>
        <v>20</v>
      </c>
      <c r="H5" s="24">
        <f>กรอกEQ!CL5</f>
        <v>17</v>
      </c>
      <c r="I5" s="24">
        <f>กรอกEQ!CS5</f>
        <v>18</v>
      </c>
      <c r="J5" s="24">
        <f>กรอกEQ!CX5</f>
        <v>10</v>
      </c>
      <c r="K5" s="24">
        <f>กรอกEQ!DE5</f>
        <v>22</v>
      </c>
      <c r="L5" s="24">
        <f>กรอกEQ!DL5</f>
        <v>21</v>
      </c>
      <c r="M5" s="62">
        <f t="shared" ref="M5:M25" si="0">D5+E5+F5+G5+H5+I5+J5+K5+L5</f>
        <v>174</v>
      </c>
      <c r="N5" s="39" t="str">
        <f t="shared" ref="N5:N25" si="1">IF(M5&lt;140,"B",IF(M5&lt;=170,"A",IF(M5&gt;170,"AA")))</f>
        <v>AA</v>
      </c>
    </row>
    <row r="6" spans="1:14" ht="21.75" thickBot="1" x14ac:dyDescent="0.4">
      <c r="A6" s="23">
        <v>3</v>
      </c>
      <c r="B6" s="40" t="str">
        <f>'กรอกชื่อ-สกุลนักเรียน'!B5</f>
        <v>1/3</v>
      </c>
      <c r="C6" s="41" t="str">
        <f>'กรอกชื่อ-สกุลนักเรียน'!C5</f>
        <v>เด็กชายเฉลิมศักดิ์  เกตุแก้ววัตถุ</v>
      </c>
      <c r="D6" s="24">
        <f>กรอกEQ!BJ6</f>
        <v>14</v>
      </c>
      <c r="E6" s="24">
        <f>กรอกEQ!BQ6</f>
        <v>20</v>
      </c>
      <c r="F6" s="24">
        <f>กรอกEQ!BX6</f>
        <v>17</v>
      </c>
      <c r="G6" s="24">
        <f>กรอกEQ!CE6</f>
        <v>10</v>
      </c>
      <c r="H6" s="24">
        <f>กรอกEQ!CL6</f>
        <v>17</v>
      </c>
      <c r="I6" s="24">
        <f>กรอกEQ!CS6</f>
        <v>12</v>
      </c>
      <c r="J6" s="24">
        <f>กรอกEQ!CX6</f>
        <v>6</v>
      </c>
      <c r="K6" s="24">
        <f>กรอกEQ!DE6</f>
        <v>10</v>
      </c>
      <c r="L6" s="24">
        <f>กรอกEQ!DL6</f>
        <v>12</v>
      </c>
      <c r="M6" s="62">
        <f t="shared" si="0"/>
        <v>118</v>
      </c>
      <c r="N6" s="39" t="str">
        <f t="shared" si="1"/>
        <v>B</v>
      </c>
    </row>
    <row r="7" spans="1:14" ht="21.75" thickBot="1" x14ac:dyDescent="0.4">
      <c r="A7" s="23">
        <v>4</v>
      </c>
      <c r="B7" s="40" t="str">
        <f>'กรอกชื่อ-สกุลนักเรียน'!B6</f>
        <v>1/3</v>
      </c>
      <c r="C7" s="41" t="str">
        <f>'กรอกชื่อ-สกุลนักเรียน'!C6</f>
        <v>เด็กชายวุฒิชัย  นิ่มอนงค์</v>
      </c>
      <c r="D7" s="24">
        <f>กรอกEQ!BJ7</f>
        <v>15</v>
      </c>
      <c r="E7" s="24">
        <f>กรอกEQ!BQ7</f>
        <v>16</v>
      </c>
      <c r="F7" s="24">
        <f>กรอกEQ!BX7</f>
        <v>16</v>
      </c>
      <c r="G7" s="24">
        <f>กรอกEQ!CE7</f>
        <v>17</v>
      </c>
      <c r="H7" s="24">
        <f>กรอกEQ!CL7</f>
        <v>15</v>
      </c>
      <c r="I7" s="24">
        <f>กรอกEQ!CS7</f>
        <v>16</v>
      </c>
      <c r="J7" s="24">
        <f>กรอกEQ!CX7</f>
        <v>12</v>
      </c>
      <c r="K7" s="24">
        <f>กรอกEQ!DE7</f>
        <v>13</v>
      </c>
      <c r="L7" s="24">
        <f>กรอกEQ!DL7</f>
        <v>16</v>
      </c>
      <c r="M7" s="62">
        <f t="shared" si="0"/>
        <v>136</v>
      </c>
      <c r="N7" s="39" t="str">
        <f t="shared" si="1"/>
        <v>B</v>
      </c>
    </row>
    <row r="8" spans="1:14" ht="21.75" thickBot="1" x14ac:dyDescent="0.4">
      <c r="A8" s="23">
        <v>5</v>
      </c>
      <c r="B8" s="40" t="str">
        <f>'กรอกชื่อ-สกุลนักเรียน'!B7</f>
        <v>1/3</v>
      </c>
      <c r="C8" s="41" t="str">
        <f>'กรอกชื่อ-สกุลนักเรียน'!C7</f>
        <v>เด็กชายอุดมศักดิ์  ศรีม่วง</v>
      </c>
      <c r="D8" s="24">
        <f>กรอกEQ!BJ8</f>
        <v>16</v>
      </c>
      <c r="E8" s="24">
        <f>กรอกEQ!BQ8</f>
        <v>21</v>
      </c>
      <c r="F8" s="24">
        <f>กรอกEQ!BX8</f>
        <v>17</v>
      </c>
      <c r="G8" s="24">
        <f>กรอกEQ!CE8</f>
        <v>14</v>
      </c>
      <c r="H8" s="24">
        <f>กรอกEQ!CL8</f>
        <v>18</v>
      </c>
      <c r="I8" s="24">
        <f>กรอกEQ!CS8</f>
        <v>16</v>
      </c>
      <c r="J8" s="24">
        <f>กรอกEQ!CX8</f>
        <v>7</v>
      </c>
      <c r="K8" s="24">
        <f>กรอกEQ!DE8</f>
        <v>13</v>
      </c>
      <c r="L8" s="24">
        <f>กรอกEQ!DL8</f>
        <v>20</v>
      </c>
      <c r="M8" s="62">
        <f t="shared" si="0"/>
        <v>142</v>
      </c>
      <c r="N8" s="39" t="str">
        <f t="shared" si="1"/>
        <v>A</v>
      </c>
    </row>
    <row r="9" spans="1:14" ht="21.75" thickBot="1" x14ac:dyDescent="0.4">
      <c r="A9" s="23">
        <v>6</v>
      </c>
      <c r="B9" s="40" t="str">
        <f>'กรอกชื่อ-สกุลนักเรียน'!B8</f>
        <v>1/3</v>
      </c>
      <c r="C9" s="41" t="str">
        <f>'กรอกชื่อ-สกุลนักเรียน'!C8</f>
        <v>เด็กชายพีรพัฒน์  ไชยโคตร</v>
      </c>
      <c r="D9" s="24">
        <f>กรอกEQ!BJ9</f>
        <v>18</v>
      </c>
      <c r="E9" s="24">
        <f>กรอกEQ!BQ9</f>
        <v>16</v>
      </c>
      <c r="F9" s="24">
        <f>กรอกEQ!BX9</f>
        <v>22</v>
      </c>
      <c r="G9" s="24">
        <f>กรอกEQ!CE9</f>
        <v>24</v>
      </c>
      <c r="H9" s="24">
        <f>กรอกEQ!CL9</f>
        <v>18</v>
      </c>
      <c r="I9" s="24">
        <f>กรอกEQ!CS9</f>
        <v>18</v>
      </c>
      <c r="J9" s="24">
        <f>กรอกEQ!CX9</f>
        <v>16</v>
      </c>
      <c r="K9" s="24">
        <f>กรอกEQ!DE9</f>
        <v>23</v>
      </c>
      <c r="L9" s="24">
        <f>กรอกEQ!DL9</f>
        <v>16</v>
      </c>
      <c r="M9" s="62">
        <f t="shared" si="0"/>
        <v>171</v>
      </c>
      <c r="N9" s="39" t="str">
        <f t="shared" si="1"/>
        <v>AA</v>
      </c>
    </row>
    <row r="10" spans="1:14" ht="21.75" thickBot="1" x14ac:dyDescent="0.4">
      <c r="A10" s="23">
        <v>7</v>
      </c>
      <c r="B10" s="40" t="str">
        <f>'กรอกชื่อ-สกุลนักเรียน'!B9</f>
        <v>1/3</v>
      </c>
      <c r="C10" s="41" t="str">
        <f>'กรอกชื่อ-สกุลนักเรียน'!C9</f>
        <v>เด็กชายศุภสิน  นราแก้ว</v>
      </c>
      <c r="D10" s="24">
        <f>กรอกEQ!BJ10</f>
        <v>16</v>
      </c>
      <c r="E10" s="24">
        <f>กรอกEQ!BQ10</f>
        <v>18</v>
      </c>
      <c r="F10" s="24">
        <f>กรอกEQ!BX10</f>
        <v>19</v>
      </c>
      <c r="G10" s="24">
        <f>กรอกEQ!CE10</f>
        <v>20</v>
      </c>
      <c r="H10" s="24">
        <f>กรอกEQ!CL10</f>
        <v>19</v>
      </c>
      <c r="I10" s="24">
        <f>กรอกEQ!CS10</f>
        <v>18</v>
      </c>
      <c r="J10" s="24">
        <f>กรอกEQ!CX10</f>
        <v>10</v>
      </c>
      <c r="K10" s="24">
        <f>กรอกEQ!DE10</f>
        <v>20</v>
      </c>
      <c r="L10" s="24">
        <f>กรอกEQ!DL10</f>
        <v>12</v>
      </c>
      <c r="M10" s="62">
        <f t="shared" si="0"/>
        <v>152</v>
      </c>
      <c r="N10" s="39" t="str">
        <f t="shared" si="1"/>
        <v>A</v>
      </c>
    </row>
    <row r="11" spans="1:14" ht="21.75" thickBot="1" x14ac:dyDescent="0.4">
      <c r="A11" s="23">
        <v>8</v>
      </c>
      <c r="B11" s="40" t="str">
        <f>'กรอกชื่อ-สกุลนักเรียน'!B10</f>
        <v>1/3</v>
      </c>
      <c r="C11" s="41" t="str">
        <f>'กรอกชื่อ-สกุลนักเรียน'!C10</f>
        <v>เด็กชายกฤษดา  ไกรสกุล</v>
      </c>
      <c r="D11" s="24">
        <f>กรอกEQ!BJ11</f>
        <v>15</v>
      </c>
      <c r="E11" s="24">
        <f>กรอกEQ!BQ11</f>
        <v>16</v>
      </c>
      <c r="F11" s="24">
        <f>กรอกEQ!BX11</f>
        <v>17</v>
      </c>
      <c r="G11" s="24">
        <f>กรอกEQ!CE11</f>
        <v>16</v>
      </c>
      <c r="H11" s="24">
        <f>กรอกEQ!CL11</f>
        <v>13</v>
      </c>
      <c r="I11" s="24">
        <f>กรอกEQ!CS11</f>
        <v>17</v>
      </c>
      <c r="J11" s="24">
        <f>กรอกEQ!CX11</f>
        <v>11</v>
      </c>
      <c r="K11" s="24">
        <f>กรอกEQ!DE11</f>
        <v>23</v>
      </c>
      <c r="L11" s="24">
        <f>กรอกEQ!DL11</f>
        <v>21</v>
      </c>
      <c r="M11" s="62">
        <f t="shared" si="0"/>
        <v>149</v>
      </c>
      <c r="N11" s="39" t="str">
        <f t="shared" si="1"/>
        <v>A</v>
      </c>
    </row>
    <row r="12" spans="1:14" ht="21.75" thickBot="1" x14ac:dyDescent="0.4">
      <c r="A12" s="23">
        <v>9</v>
      </c>
      <c r="B12" s="40" t="str">
        <f>'กรอกชื่อ-สกุลนักเรียน'!B11</f>
        <v>1/3</v>
      </c>
      <c r="C12" s="41" t="str">
        <f>'กรอกชื่อ-สกุลนักเรียน'!C11</f>
        <v>เด็กชายภควัตร  ภู่เทศ</v>
      </c>
      <c r="D12" s="24">
        <f>กรอกEQ!BJ12</f>
        <v>18</v>
      </c>
      <c r="E12" s="24">
        <f>กรอกEQ!BQ12</f>
        <v>18</v>
      </c>
      <c r="F12" s="24">
        <f>กรอกEQ!BX12</f>
        <v>19</v>
      </c>
      <c r="G12" s="24">
        <f>กรอกEQ!CE12</f>
        <v>16</v>
      </c>
      <c r="H12" s="24">
        <f>กรอกEQ!CL12</f>
        <v>16</v>
      </c>
      <c r="I12" s="24">
        <f>กรอกEQ!CS12</f>
        <v>20</v>
      </c>
      <c r="J12" s="24">
        <f>กรอกEQ!CX12</f>
        <v>11</v>
      </c>
      <c r="K12" s="24">
        <f>กรอกEQ!DE12</f>
        <v>21</v>
      </c>
      <c r="L12" s="24">
        <f>กรอกEQ!DL12</f>
        <v>19</v>
      </c>
      <c r="M12" s="62">
        <f t="shared" si="0"/>
        <v>158</v>
      </c>
      <c r="N12" s="39" t="str">
        <f t="shared" si="1"/>
        <v>A</v>
      </c>
    </row>
    <row r="13" spans="1:14" ht="21.75" thickBot="1" x14ac:dyDescent="0.4">
      <c r="A13" s="23">
        <v>10</v>
      </c>
      <c r="B13" s="40" t="str">
        <f>'กรอกชื่อ-สกุลนักเรียน'!B12</f>
        <v>1/3</v>
      </c>
      <c r="C13" s="41" t="str">
        <f>'กรอกชื่อ-สกุลนักเรียน'!C12</f>
        <v>เด็กชายไวทิน  เหมือนสวัสดิ์</v>
      </c>
      <c r="D13" s="24">
        <f>กรอกEQ!BJ13</f>
        <v>20</v>
      </c>
      <c r="E13" s="24">
        <f>กรอกEQ!BQ13</f>
        <v>16</v>
      </c>
      <c r="F13" s="24">
        <f>กรอกEQ!BX13</f>
        <v>21</v>
      </c>
      <c r="G13" s="24">
        <f>กรอกEQ!CE13</f>
        <v>21</v>
      </c>
      <c r="H13" s="24">
        <f>กรอกEQ!CL13</f>
        <v>21</v>
      </c>
      <c r="I13" s="24">
        <f>กรอกEQ!CS13</f>
        <v>16</v>
      </c>
      <c r="J13" s="24">
        <f>กรอกEQ!CX13</f>
        <v>12</v>
      </c>
      <c r="K13" s="24">
        <f>กรอกEQ!DE13</f>
        <v>19</v>
      </c>
      <c r="L13" s="24">
        <f>กรอกEQ!DL13</f>
        <v>20</v>
      </c>
      <c r="M13" s="62">
        <f t="shared" si="0"/>
        <v>166</v>
      </c>
      <c r="N13" s="39" t="str">
        <f t="shared" si="1"/>
        <v>A</v>
      </c>
    </row>
    <row r="14" spans="1:14" ht="21.75" thickBot="1" x14ac:dyDescent="0.4">
      <c r="A14" s="23">
        <v>11</v>
      </c>
      <c r="B14" s="40" t="str">
        <f>'กรอกชื่อ-สกุลนักเรียน'!B13</f>
        <v>1/3</v>
      </c>
      <c r="C14" s="41" t="str">
        <f>'กรอกชื่อ-สกุลนักเรียน'!C13</f>
        <v>เด็กชายธาดากร  พิงไธสงค์</v>
      </c>
      <c r="D14" s="24">
        <f>กรอกEQ!BJ14</f>
        <v>16</v>
      </c>
      <c r="E14" s="24">
        <f>กรอกEQ!BQ14</f>
        <v>15</v>
      </c>
      <c r="F14" s="24">
        <f>กรอกEQ!BX14</f>
        <v>15</v>
      </c>
      <c r="G14" s="24">
        <f>กรอกEQ!CE14</f>
        <v>16</v>
      </c>
      <c r="H14" s="24">
        <f>กรอกEQ!CL14</f>
        <v>18</v>
      </c>
      <c r="I14" s="24">
        <f>กรอกEQ!CS14</f>
        <v>14</v>
      </c>
      <c r="J14" s="24">
        <f>กรอกEQ!CX14</f>
        <v>9</v>
      </c>
      <c r="K14" s="24">
        <f>กรอกEQ!DE14</f>
        <v>17</v>
      </c>
      <c r="L14" s="24">
        <f>กรอกEQ!DL14</f>
        <v>15</v>
      </c>
      <c r="M14" s="62">
        <f t="shared" si="0"/>
        <v>135</v>
      </c>
      <c r="N14" s="39" t="str">
        <f t="shared" si="1"/>
        <v>B</v>
      </c>
    </row>
    <row r="15" spans="1:14" ht="21.75" thickBot="1" x14ac:dyDescent="0.4">
      <c r="A15" s="23">
        <v>12</v>
      </c>
      <c r="B15" s="40" t="str">
        <f>'กรอกชื่อ-สกุลนักเรียน'!B14</f>
        <v>1/3</v>
      </c>
      <c r="C15" s="41" t="str">
        <f>'กรอกชื่อ-สกุลนักเรียน'!C14</f>
        <v>เด็กชายกฤษณะ  สมบูรณ์พันธ์</v>
      </c>
      <c r="D15" s="24">
        <f>กรอกEQ!BJ15</f>
        <v>19</v>
      </c>
      <c r="E15" s="24">
        <f>กรอกEQ!BQ15</f>
        <v>18</v>
      </c>
      <c r="F15" s="24">
        <f>กรอกEQ!BX15</f>
        <v>14</v>
      </c>
      <c r="G15" s="24">
        <f>กรอกEQ!CE15</f>
        <v>20</v>
      </c>
      <c r="H15" s="24">
        <f>กรอกEQ!CL15</f>
        <v>17</v>
      </c>
      <c r="I15" s="24">
        <f>กรอกEQ!CS15</f>
        <v>15</v>
      </c>
      <c r="J15" s="24">
        <f>กรอกEQ!CX15</f>
        <v>13</v>
      </c>
      <c r="K15" s="24">
        <f>กรอกEQ!DE15</f>
        <v>14</v>
      </c>
      <c r="L15" s="24">
        <f>กรอกEQ!DL15</f>
        <v>16</v>
      </c>
      <c r="M15" s="62">
        <f t="shared" si="0"/>
        <v>146</v>
      </c>
      <c r="N15" s="39" t="str">
        <f t="shared" si="1"/>
        <v>A</v>
      </c>
    </row>
    <row r="16" spans="1:14" ht="21.75" thickBot="1" x14ac:dyDescent="0.4">
      <c r="A16" s="23">
        <v>13</v>
      </c>
      <c r="B16" s="40" t="str">
        <f>'กรอกชื่อ-สกุลนักเรียน'!B15</f>
        <v>1/3</v>
      </c>
      <c r="C16" s="41" t="str">
        <f>'กรอกชื่อ-สกุลนักเรียน'!C15</f>
        <v>เด็กชายสุเมธ  คำทะเนตร</v>
      </c>
      <c r="D16" s="24">
        <f>กรอกEQ!BJ16</f>
        <v>14</v>
      </c>
      <c r="E16" s="24">
        <f>กรอกEQ!BQ16</f>
        <v>16</v>
      </c>
      <c r="F16" s="24">
        <f>กรอกEQ!BX16</f>
        <v>15</v>
      </c>
      <c r="G16" s="24">
        <f>กรอกEQ!CE16</f>
        <v>14</v>
      </c>
      <c r="H16" s="24">
        <f>กรอกEQ!CL16</f>
        <v>17</v>
      </c>
      <c r="I16" s="24">
        <f>กรอกEQ!CS16</f>
        <v>15</v>
      </c>
      <c r="J16" s="24">
        <f>กรอกEQ!CX16</f>
        <v>8</v>
      </c>
      <c r="K16" s="24">
        <f>กรอกEQ!DE16</f>
        <v>17</v>
      </c>
      <c r="L16" s="24">
        <f>กรอกEQ!DL16</f>
        <v>16</v>
      </c>
      <c r="M16" s="62">
        <f t="shared" si="0"/>
        <v>132</v>
      </c>
      <c r="N16" s="39" t="str">
        <f t="shared" si="1"/>
        <v>B</v>
      </c>
    </row>
    <row r="17" spans="1:14" ht="21.75" thickBot="1" x14ac:dyDescent="0.4">
      <c r="A17" s="23">
        <v>14</v>
      </c>
      <c r="B17" s="40" t="str">
        <f>'กรอกชื่อ-สกุลนักเรียน'!B16</f>
        <v>1/3</v>
      </c>
      <c r="C17" s="41" t="str">
        <f>'กรอกชื่อ-สกุลนักเรียน'!C16</f>
        <v>เด็กชายณัชพล  จ่าทอง</v>
      </c>
      <c r="D17" s="24">
        <f>กรอกEQ!BJ17</f>
        <v>15</v>
      </c>
      <c r="E17" s="24">
        <f>กรอกEQ!BQ17</f>
        <v>16</v>
      </c>
      <c r="F17" s="24">
        <f>กรอกEQ!BX17</f>
        <v>18</v>
      </c>
      <c r="G17" s="24">
        <f>กรอกEQ!CE17</f>
        <v>22</v>
      </c>
      <c r="H17" s="24">
        <f>กรอกEQ!CL17</f>
        <v>15</v>
      </c>
      <c r="I17" s="24">
        <f>กรอกEQ!CS17</f>
        <v>18</v>
      </c>
      <c r="J17" s="24">
        <f>กรอกEQ!CX17</f>
        <v>16</v>
      </c>
      <c r="K17" s="24">
        <f>กรอกEQ!DE17</f>
        <v>24</v>
      </c>
      <c r="L17" s="24">
        <f>กรอกEQ!DL17</f>
        <v>21</v>
      </c>
      <c r="M17" s="62">
        <f t="shared" si="0"/>
        <v>165</v>
      </c>
      <c r="N17" s="39" t="str">
        <f t="shared" si="1"/>
        <v>A</v>
      </c>
    </row>
    <row r="18" spans="1:14" ht="21.75" thickBot="1" x14ac:dyDescent="0.4">
      <c r="A18" s="23">
        <v>15</v>
      </c>
      <c r="B18" s="40" t="str">
        <f>'กรอกชื่อ-สกุลนักเรียน'!B17</f>
        <v>1/3</v>
      </c>
      <c r="C18" s="41" t="str">
        <f>'กรอกชื่อ-สกุลนักเรียน'!C17</f>
        <v>เด็กหญิงสุพัฒธา  สมนาม</v>
      </c>
      <c r="D18" s="24">
        <f>กรอกEQ!BJ18</f>
        <v>21</v>
      </c>
      <c r="E18" s="24">
        <f>กรอกEQ!BQ18</f>
        <v>21</v>
      </c>
      <c r="F18" s="24">
        <f>กรอกEQ!BX18</f>
        <v>24</v>
      </c>
      <c r="G18" s="24">
        <f>กรอกEQ!CE18</f>
        <v>24</v>
      </c>
      <c r="H18" s="24">
        <f>กรอกEQ!CL18</f>
        <v>22</v>
      </c>
      <c r="I18" s="24">
        <f>กรอกEQ!CS18</f>
        <v>15</v>
      </c>
      <c r="J18" s="24">
        <f>กรอกEQ!CX18</f>
        <v>16</v>
      </c>
      <c r="K18" s="24">
        <f>กรอกEQ!DE18</f>
        <v>24</v>
      </c>
      <c r="L18" s="24">
        <f>กรอกEQ!DL18</f>
        <v>21</v>
      </c>
      <c r="M18" s="62">
        <f t="shared" si="0"/>
        <v>188</v>
      </c>
      <c r="N18" s="39" t="str">
        <f t="shared" si="1"/>
        <v>AA</v>
      </c>
    </row>
    <row r="19" spans="1:14" ht="21.75" thickBot="1" x14ac:dyDescent="0.4">
      <c r="A19" s="23">
        <v>16</v>
      </c>
      <c r="B19" s="40" t="str">
        <f>'กรอกชื่อ-สกุลนักเรียน'!B18</f>
        <v>1/3</v>
      </c>
      <c r="C19" s="41" t="str">
        <f>'กรอกชื่อ-สกุลนักเรียน'!C18</f>
        <v>เด็กหญิงรีนา  ตีวารี</v>
      </c>
      <c r="D19" s="24">
        <f>กรอกEQ!BJ19</f>
        <v>0</v>
      </c>
      <c r="E19" s="24">
        <f>กรอกEQ!BQ19</f>
        <v>0</v>
      </c>
      <c r="F19" s="24">
        <f>กรอกEQ!BX19</f>
        <v>0</v>
      </c>
      <c r="G19" s="24">
        <f>กรอกEQ!CE19</f>
        <v>0</v>
      </c>
      <c r="H19" s="24">
        <f>กรอกEQ!CL19</f>
        <v>0</v>
      </c>
      <c r="I19" s="24">
        <f>กรอกEQ!CS19</f>
        <v>0</v>
      </c>
      <c r="J19" s="24">
        <f>กรอกEQ!CX19</f>
        <v>0</v>
      </c>
      <c r="K19" s="24">
        <f>กรอกEQ!DE19</f>
        <v>0</v>
      </c>
      <c r="L19" s="24">
        <f>กรอกEQ!DL19</f>
        <v>0</v>
      </c>
      <c r="M19" s="62">
        <f t="shared" si="0"/>
        <v>0</v>
      </c>
      <c r="N19" s="39" t="str">
        <f t="shared" si="1"/>
        <v>B</v>
      </c>
    </row>
    <row r="20" spans="1:14" ht="21.75" thickBot="1" x14ac:dyDescent="0.4">
      <c r="A20" s="23">
        <v>17</v>
      </c>
      <c r="B20" s="40" t="str">
        <f>'กรอกชื่อ-สกุลนักเรียน'!B19</f>
        <v>1/3</v>
      </c>
      <c r="C20" s="41" t="str">
        <f>'กรอกชื่อ-สกุลนักเรียน'!C19</f>
        <v>เด็กหญิงฐิตินันท์  มูลหงษ์</v>
      </c>
      <c r="D20" s="24">
        <f>กรอกEQ!BJ20</f>
        <v>9</v>
      </c>
      <c r="E20" s="24">
        <f>กรอกEQ!BQ20</f>
        <v>6</v>
      </c>
      <c r="F20" s="24">
        <f>กรอกEQ!BX20</f>
        <v>15</v>
      </c>
      <c r="G20" s="24">
        <f>กรอกEQ!CE20</f>
        <v>15</v>
      </c>
      <c r="H20" s="24">
        <f>กรอกEQ!CL20</f>
        <v>15</v>
      </c>
      <c r="I20" s="24">
        <f>กรอกEQ!CS20</f>
        <v>12</v>
      </c>
      <c r="J20" s="24">
        <f>กรอกEQ!CX20</f>
        <v>4</v>
      </c>
      <c r="K20" s="24">
        <f>กรอกEQ!DE20</f>
        <v>12</v>
      </c>
      <c r="L20" s="24">
        <f>กรอกEQ!DL20</f>
        <v>9</v>
      </c>
      <c r="M20" s="62">
        <f t="shared" si="0"/>
        <v>97</v>
      </c>
      <c r="N20" s="39" t="str">
        <f t="shared" si="1"/>
        <v>B</v>
      </c>
    </row>
    <row r="21" spans="1:14" ht="21.75" thickBot="1" x14ac:dyDescent="0.4">
      <c r="A21" s="23">
        <v>18</v>
      </c>
      <c r="B21" s="40" t="str">
        <f>'กรอกชื่อ-สกุลนักเรียน'!B20</f>
        <v>1/3</v>
      </c>
      <c r="C21" s="41" t="str">
        <f>'กรอกชื่อ-สกุลนักเรียน'!C20</f>
        <v>เด็กหญิงณัฐหทัย  เรื่อศรีจันทร์</v>
      </c>
      <c r="D21" s="24">
        <f>กรอกEQ!BJ21</f>
        <v>15</v>
      </c>
      <c r="E21" s="24">
        <f>กรอกEQ!BQ21</f>
        <v>19</v>
      </c>
      <c r="F21" s="24">
        <f>กรอกEQ!BX21</f>
        <v>16</v>
      </c>
      <c r="G21" s="24">
        <f>กรอกEQ!CE21</f>
        <v>24</v>
      </c>
      <c r="H21" s="24">
        <f>กรอกEQ!CL21</f>
        <v>22</v>
      </c>
      <c r="I21" s="24">
        <f>กรอกEQ!CS21</f>
        <v>15</v>
      </c>
      <c r="J21" s="24">
        <f>กรอกEQ!CX21</f>
        <v>16</v>
      </c>
      <c r="K21" s="24">
        <f>กรอกEQ!DE21</f>
        <v>24</v>
      </c>
      <c r="L21" s="24">
        <f>กรอกEQ!DL21</f>
        <v>21</v>
      </c>
      <c r="M21" s="62">
        <f t="shared" si="0"/>
        <v>172</v>
      </c>
      <c r="N21" s="39" t="str">
        <f t="shared" si="1"/>
        <v>AA</v>
      </c>
    </row>
    <row r="22" spans="1:14" ht="21.75" thickBot="1" x14ac:dyDescent="0.4">
      <c r="A22" s="23">
        <v>19</v>
      </c>
      <c r="B22" s="40" t="str">
        <f>'กรอกชื่อ-สกุลนักเรียน'!B21</f>
        <v>1/3</v>
      </c>
      <c r="C22" s="41" t="str">
        <f>'กรอกชื่อ-สกุลนักเรียน'!C21</f>
        <v>เด็กชายจิรพงษ์  เทียมบุญ</v>
      </c>
      <c r="D22" s="24">
        <f>กรอกEQ!BJ22</f>
        <v>14</v>
      </c>
      <c r="E22" s="24">
        <f>กรอกEQ!BQ22</f>
        <v>20</v>
      </c>
      <c r="F22" s="24">
        <f>กรอกEQ!BX22</f>
        <v>24</v>
      </c>
      <c r="G22" s="24">
        <f>กรอกEQ!CE22</f>
        <v>20</v>
      </c>
      <c r="H22" s="24">
        <f>กรอกEQ!CL22</f>
        <v>14</v>
      </c>
      <c r="I22" s="24">
        <f>กรอกEQ!CS22</f>
        <v>15</v>
      </c>
      <c r="J22" s="24">
        <f>กรอกEQ!CX22</f>
        <v>12</v>
      </c>
      <c r="K22" s="24">
        <f>กรอกEQ!DE22</f>
        <v>19</v>
      </c>
      <c r="L22" s="24">
        <f>กรอกEQ!DL22</f>
        <v>16</v>
      </c>
      <c r="M22" s="62">
        <f t="shared" si="0"/>
        <v>154</v>
      </c>
      <c r="N22" s="39" t="str">
        <f t="shared" si="1"/>
        <v>A</v>
      </c>
    </row>
    <row r="23" spans="1:14" ht="21.75" thickBot="1" x14ac:dyDescent="0.4">
      <c r="A23" s="23">
        <v>20</v>
      </c>
      <c r="B23" s="40" t="str">
        <f>'กรอกชื่อ-สกุลนักเรียน'!B22</f>
        <v>1/3</v>
      </c>
      <c r="C23" s="41" t="str">
        <f>'กรอกชื่อ-สกุลนักเรียน'!C22</f>
        <v>เด็กชาย</v>
      </c>
      <c r="D23" s="24">
        <f>กรอกEQ!BJ23</f>
        <v>16</v>
      </c>
      <c r="E23" s="24">
        <f>กรอกEQ!BQ23</f>
        <v>12</v>
      </c>
      <c r="F23" s="24">
        <f>กรอกEQ!BX23</f>
        <v>15</v>
      </c>
      <c r="G23" s="24">
        <f>กรอกEQ!CE23</f>
        <v>13</v>
      </c>
      <c r="H23" s="24">
        <f>กรอกEQ!CL23</f>
        <v>16</v>
      </c>
      <c r="I23" s="24">
        <f>กรอกEQ!CS23</f>
        <v>14</v>
      </c>
      <c r="J23" s="24">
        <f>กรอกEQ!CX23</f>
        <v>10</v>
      </c>
      <c r="K23" s="24">
        <f>กรอกEQ!DE23</f>
        <v>18</v>
      </c>
      <c r="L23" s="24">
        <f>กรอกEQ!DL23</f>
        <v>14</v>
      </c>
      <c r="M23" s="62">
        <f t="shared" si="0"/>
        <v>128</v>
      </c>
      <c r="N23" s="39" t="str">
        <f t="shared" si="1"/>
        <v>B</v>
      </c>
    </row>
    <row r="24" spans="1:14" ht="21.75" thickBot="1" x14ac:dyDescent="0.4">
      <c r="A24" s="23">
        <v>21</v>
      </c>
      <c r="B24" s="40" t="str">
        <f>'กรอกชื่อ-สกุลนักเรียน'!B23</f>
        <v>1/3</v>
      </c>
      <c r="C24" s="41" t="str">
        <f>'กรอกชื่อ-สกุลนักเรียน'!C23</f>
        <v>เด็กชายกฤตภูมิ  บุญพอ</v>
      </c>
      <c r="D24" s="24">
        <f>กรอกEQ!BJ24</f>
        <v>15</v>
      </c>
      <c r="E24" s="24">
        <f>กรอกEQ!BQ24</f>
        <v>17</v>
      </c>
      <c r="F24" s="24">
        <f>กรอกEQ!BX24</f>
        <v>18</v>
      </c>
      <c r="G24" s="24">
        <f>กรอกEQ!CE24</f>
        <v>22</v>
      </c>
      <c r="H24" s="24">
        <f>กรอกEQ!CL24</f>
        <v>15</v>
      </c>
      <c r="I24" s="24">
        <f>กรอกEQ!CS24</f>
        <v>15</v>
      </c>
      <c r="J24" s="24">
        <f>กรอกEQ!CX24</f>
        <v>15</v>
      </c>
      <c r="K24" s="24">
        <f>กรอกEQ!DE24</f>
        <v>20</v>
      </c>
      <c r="L24" s="24">
        <f>กรอกEQ!DL24</f>
        <v>16</v>
      </c>
      <c r="M24" s="62">
        <f t="shared" si="0"/>
        <v>153</v>
      </c>
      <c r="N24" s="39" t="str">
        <f t="shared" si="1"/>
        <v>A</v>
      </c>
    </row>
    <row r="25" spans="1:14" ht="21.75" thickBot="1" x14ac:dyDescent="0.4">
      <c r="A25" s="23">
        <v>22</v>
      </c>
      <c r="B25" s="40" t="str">
        <f>'กรอกชื่อ-สกุลนักเรียน'!B24</f>
        <v>1/3</v>
      </c>
      <c r="C25" s="41" t="str">
        <f>'กรอกชื่อ-สกุลนักเรียน'!C24</f>
        <v>เด็กชายโขงเข้ม  นันนวล</v>
      </c>
      <c r="D25" s="24">
        <f>กรอกEQ!BJ25</f>
        <v>17</v>
      </c>
      <c r="E25" s="24">
        <f>กรอกEQ!BQ25</f>
        <v>19</v>
      </c>
      <c r="F25" s="24">
        <f>กรอกEQ!BX25</f>
        <v>20</v>
      </c>
      <c r="G25" s="24">
        <f>กรอกEQ!CE25</f>
        <v>16</v>
      </c>
      <c r="H25" s="24">
        <f>กรอกEQ!CL25</f>
        <v>15</v>
      </c>
      <c r="I25" s="24">
        <f>กรอกEQ!CS25</f>
        <v>16</v>
      </c>
      <c r="J25" s="24">
        <f>กรอกEQ!CX25</f>
        <v>10</v>
      </c>
      <c r="K25" s="24">
        <f>กรอกEQ!DE25</f>
        <v>17</v>
      </c>
      <c r="L25" s="24">
        <f>กรอกEQ!DL25</f>
        <v>14</v>
      </c>
      <c r="M25" s="62">
        <f t="shared" si="0"/>
        <v>144</v>
      </c>
      <c r="N25" s="39" t="str">
        <f t="shared" si="1"/>
        <v>A</v>
      </c>
    </row>
    <row r="26" spans="1:14" ht="21.75" thickBot="1" x14ac:dyDescent="0.4">
      <c r="A26" s="23"/>
      <c r="B26" s="40"/>
      <c r="C26" s="41"/>
      <c r="D26" s="24"/>
      <c r="E26" s="24"/>
      <c r="F26" s="24"/>
      <c r="G26" s="24"/>
      <c r="H26" s="24"/>
      <c r="I26" s="24"/>
      <c r="J26" s="24"/>
      <c r="K26" s="24"/>
      <c r="L26" s="24"/>
      <c r="M26" s="62"/>
      <c r="N26" s="39"/>
    </row>
    <row r="27" spans="1:14" ht="21.75" thickBot="1" x14ac:dyDescent="0.4">
      <c r="A27" s="23"/>
      <c r="B27" s="40"/>
      <c r="C27" s="41"/>
      <c r="D27" s="24"/>
      <c r="E27" s="24"/>
      <c r="F27" s="24"/>
      <c r="G27" s="24"/>
      <c r="H27" s="24"/>
      <c r="I27" s="24"/>
      <c r="J27" s="24"/>
      <c r="K27" s="24"/>
      <c r="L27" s="24"/>
      <c r="M27" s="62"/>
      <c r="N27" s="39"/>
    </row>
    <row r="28" spans="1:14" ht="21.75" thickBot="1" x14ac:dyDescent="0.4">
      <c r="A28" s="23"/>
      <c r="B28" s="40"/>
      <c r="C28" s="41"/>
      <c r="D28" s="24"/>
      <c r="E28" s="24"/>
      <c r="F28" s="24"/>
      <c r="G28" s="24"/>
      <c r="H28" s="24"/>
      <c r="I28" s="24"/>
      <c r="J28" s="24"/>
      <c r="K28" s="24"/>
      <c r="L28" s="24"/>
      <c r="M28" s="62"/>
      <c r="N28" s="39"/>
    </row>
    <row r="29" spans="1:14" ht="21.75" thickBot="1" x14ac:dyDescent="0.4">
      <c r="A29" s="23"/>
      <c r="B29" s="40"/>
      <c r="C29" s="41"/>
      <c r="D29" s="24"/>
      <c r="E29" s="24"/>
      <c r="F29" s="24"/>
      <c r="G29" s="24"/>
      <c r="H29" s="24"/>
      <c r="I29" s="24"/>
      <c r="J29" s="24"/>
      <c r="K29" s="24"/>
      <c r="L29" s="24"/>
      <c r="M29" s="62"/>
      <c r="N29" s="39"/>
    </row>
    <row r="30" spans="1:14" ht="21.75" thickBot="1" x14ac:dyDescent="0.4">
      <c r="A30" s="23"/>
      <c r="B30" s="40"/>
      <c r="C30" s="41"/>
      <c r="D30" s="24"/>
      <c r="E30" s="24"/>
      <c r="F30" s="24"/>
      <c r="G30" s="24"/>
      <c r="H30" s="24"/>
      <c r="I30" s="24"/>
      <c r="J30" s="24"/>
      <c r="K30" s="24"/>
      <c r="L30" s="24"/>
      <c r="M30" s="62"/>
      <c r="N30" s="39"/>
    </row>
    <row r="31" spans="1:14" ht="21.75" thickBot="1" x14ac:dyDescent="0.4">
      <c r="A31" s="23"/>
      <c r="B31" s="40"/>
      <c r="C31" s="41"/>
      <c r="D31" s="24"/>
      <c r="E31" s="24"/>
      <c r="F31" s="24"/>
      <c r="G31" s="24"/>
      <c r="H31" s="24"/>
      <c r="I31" s="24"/>
      <c r="J31" s="24"/>
      <c r="K31" s="24"/>
      <c r="L31" s="24"/>
      <c r="M31" s="62"/>
      <c r="N31" s="39"/>
    </row>
    <row r="32" spans="1:14" ht="21.75" thickBot="1" x14ac:dyDescent="0.4">
      <c r="A32" s="23"/>
      <c r="B32" s="40"/>
      <c r="C32" s="41"/>
      <c r="D32" s="24"/>
      <c r="E32" s="24"/>
      <c r="F32" s="24"/>
      <c r="G32" s="24"/>
      <c r="H32" s="24"/>
      <c r="I32" s="24"/>
      <c r="J32" s="24"/>
      <c r="K32" s="24"/>
      <c r="L32" s="24"/>
      <c r="M32" s="62"/>
      <c r="N32" s="39"/>
    </row>
    <row r="33" spans="1:14" ht="21.75" thickBot="1" x14ac:dyDescent="0.4">
      <c r="A33" s="23"/>
      <c r="B33" s="40"/>
      <c r="C33" s="41"/>
      <c r="D33" s="24"/>
      <c r="E33" s="24"/>
      <c r="F33" s="24"/>
      <c r="G33" s="24"/>
      <c r="H33" s="24"/>
      <c r="I33" s="24"/>
      <c r="J33" s="24"/>
      <c r="K33" s="24"/>
      <c r="L33" s="24"/>
      <c r="M33" s="62"/>
      <c r="N33" s="39"/>
    </row>
    <row r="34" spans="1:14" ht="21.75" thickBot="1" x14ac:dyDescent="0.4">
      <c r="A34" s="23"/>
      <c r="B34" s="40"/>
      <c r="C34" s="41"/>
      <c r="D34" s="24"/>
      <c r="E34" s="24"/>
      <c r="F34" s="24"/>
      <c r="G34" s="24"/>
      <c r="H34" s="24"/>
      <c r="I34" s="24"/>
      <c r="J34" s="24"/>
      <c r="K34" s="24"/>
      <c r="L34" s="24"/>
      <c r="M34" s="62"/>
      <c r="N34" s="39"/>
    </row>
    <row r="35" spans="1:14" ht="21.75" thickBot="1" x14ac:dyDescent="0.4">
      <c r="A35" s="23"/>
      <c r="B35" s="40"/>
      <c r="C35" s="41"/>
      <c r="D35" s="24"/>
      <c r="E35" s="24"/>
      <c r="F35" s="24"/>
      <c r="G35" s="24"/>
      <c r="H35" s="24"/>
      <c r="I35" s="24"/>
      <c r="J35" s="24"/>
      <c r="K35" s="24"/>
      <c r="L35" s="24"/>
      <c r="M35" s="62"/>
      <c r="N35" s="39"/>
    </row>
    <row r="36" spans="1:14" ht="21.75" thickBot="1" x14ac:dyDescent="0.4">
      <c r="A36" s="23"/>
      <c r="B36" s="40"/>
      <c r="C36" s="41"/>
      <c r="D36" s="24"/>
      <c r="E36" s="24"/>
      <c r="F36" s="24"/>
      <c r="G36" s="24"/>
      <c r="H36" s="24"/>
      <c r="I36" s="24"/>
      <c r="J36" s="24"/>
      <c r="K36" s="24"/>
      <c r="L36" s="24"/>
      <c r="M36" s="62"/>
      <c r="N36" s="39"/>
    </row>
    <row r="37" spans="1:14" ht="21.75" thickBot="1" x14ac:dyDescent="0.4">
      <c r="A37" s="23"/>
      <c r="B37" s="40"/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62"/>
      <c r="N37" s="39"/>
    </row>
    <row r="38" spans="1:14" ht="21.75" thickBot="1" x14ac:dyDescent="0.4">
      <c r="A38" s="23"/>
      <c r="B38" s="40"/>
      <c r="C38" s="41"/>
      <c r="D38" s="24"/>
      <c r="E38" s="24"/>
      <c r="F38" s="24"/>
      <c r="G38" s="24"/>
      <c r="H38" s="24"/>
      <c r="I38" s="24"/>
      <c r="J38" s="24"/>
      <c r="K38" s="24"/>
      <c r="L38" s="24"/>
      <c r="M38" s="62"/>
      <c r="N38" s="39"/>
    </row>
    <row r="39" spans="1:14" ht="21.75" thickBot="1" x14ac:dyDescent="0.4">
      <c r="A39" s="23"/>
      <c r="B39" s="40"/>
      <c r="C39" s="41"/>
      <c r="D39" s="24"/>
      <c r="E39" s="24"/>
      <c r="F39" s="24"/>
      <c r="G39" s="24"/>
      <c r="H39" s="24"/>
      <c r="I39" s="24"/>
      <c r="J39" s="24"/>
      <c r="K39" s="24"/>
      <c r="L39" s="24"/>
      <c r="M39" s="62"/>
      <c r="N39" s="39"/>
    </row>
    <row r="40" spans="1:14" ht="21.75" thickBot="1" x14ac:dyDescent="0.4">
      <c r="A40" s="23"/>
      <c r="B40" s="40"/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62"/>
      <c r="N40" s="39"/>
    </row>
    <row r="41" spans="1:14" ht="21.75" thickBot="1" x14ac:dyDescent="0.4">
      <c r="A41" s="23"/>
      <c r="B41" s="40"/>
      <c r="C41" s="41"/>
      <c r="D41" s="24"/>
      <c r="E41" s="24"/>
      <c r="F41" s="24"/>
      <c r="G41" s="24"/>
      <c r="H41" s="24"/>
      <c r="I41" s="24"/>
      <c r="J41" s="24"/>
      <c r="K41" s="24"/>
      <c r="L41" s="24"/>
      <c r="M41" s="62"/>
      <c r="N41" s="39"/>
    </row>
    <row r="42" spans="1:14" ht="21.75" thickBot="1" x14ac:dyDescent="0.4">
      <c r="A42" s="23"/>
      <c r="B42" s="40"/>
      <c r="C42" s="41"/>
      <c r="D42" s="24"/>
      <c r="E42" s="24"/>
      <c r="F42" s="24"/>
      <c r="G42" s="24"/>
      <c r="H42" s="24"/>
      <c r="I42" s="24"/>
      <c r="J42" s="24"/>
      <c r="K42" s="24"/>
      <c r="L42" s="24"/>
      <c r="M42" s="62"/>
      <c r="N42" s="39"/>
    </row>
    <row r="43" spans="1:14" ht="21.75" thickBot="1" x14ac:dyDescent="0.4">
      <c r="A43" s="23"/>
      <c r="B43" s="40"/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62"/>
      <c r="N43" s="39"/>
    </row>
    <row r="44" spans="1:14" ht="21.75" thickBot="1" x14ac:dyDescent="0.4">
      <c r="A44" s="23"/>
      <c r="B44" s="40"/>
      <c r="C44" s="41"/>
      <c r="D44" s="24"/>
      <c r="E44" s="24"/>
      <c r="F44" s="24"/>
      <c r="G44" s="24"/>
      <c r="H44" s="24"/>
      <c r="I44" s="24"/>
      <c r="J44" s="24"/>
      <c r="K44" s="24"/>
      <c r="L44" s="24"/>
      <c r="M44" s="62"/>
      <c r="N44" s="39"/>
    </row>
    <row r="45" spans="1:14" ht="21.75" thickBot="1" x14ac:dyDescent="0.4">
      <c r="A45" s="23"/>
      <c r="B45" s="40"/>
      <c r="C45" s="41"/>
      <c r="D45" s="24"/>
      <c r="E45" s="24"/>
      <c r="F45" s="24"/>
      <c r="G45" s="24"/>
      <c r="H45" s="24"/>
      <c r="I45" s="24"/>
      <c r="J45" s="24"/>
      <c r="K45" s="24"/>
      <c r="L45" s="24"/>
      <c r="M45" s="62"/>
      <c r="N45" s="39"/>
    </row>
    <row r="46" spans="1:14" ht="21.75" thickBot="1" x14ac:dyDescent="0.4">
      <c r="A46" s="23"/>
      <c r="B46" s="40"/>
      <c r="C46" s="41"/>
      <c r="D46" s="24"/>
      <c r="E46" s="24"/>
      <c r="F46" s="24"/>
      <c r="G46" s="24"/>
      <c r="H46" s="24"/>
      <c r="I46" s="24"/>
      <c r="J46" s="24"/>
      <c r="K46" s="24"/>
      <c r="L46" s="24"/>
      <c r="M46" s="62"/>
      <c r="N46" s="39"/>
    </row>
    <row r="47" spans="1:14" ht="21.75" thickBot="1" x14ac:dyDescent="0.4">
      <c r="A47" s="23"/>
      <c r="B47" s="40"/>
      <c r="C47" s="41"/>
      <c r="D47" s="24"/>
      <c r="E47" s="24"/>
      <c r="F47" s="24"/>
      <c r="G47" s="24"/>
      <c r="H47" s="24"/>
      <c r="I47" s="24"/>
      <c r="J47" s="24"/>
      <c r="K47" s="24"/>
      <c r="L47" s="24"/>
      <c r="M47" s="62"/>
      <c r="N47" s="39"/>
    </row>
    <row r="48" spans="1:14" ht="21.75" thickBot="1" x14ac:dyDescent="0.4">
      <c r="A48" s="23"/>
      <c r="B48" s="40"/>
      <c r="C48" s="41"/>
      <c r="D48" s="24"/>
      <c r="E48" s="24"/>
      <c r="F48" s="24"/>
      <c r="G48" s="24"/>
      <c r="H48" s="24"/>
      <c r="I48" s="24"/>
      <c r="J48" s="24"/>
      <c r="K48" s="24"/>
      <c r="L48" s="24"/>
      <c r="M48" s="62"/>
      <c r="N48" s="39"/>
    </row>
    <row r="49" spans="1:14" ht="21.75" thickBot="1" x14ac:dyDescent="0.4">
      <c r="A49" s="23"/>
      <c r="B49" s="40"/>
      <c r="C49" s="41"/>
      <c r="D49" s="24"/>
      <c r="E49" s="24"/>
      <c r="F49" s="24"/>
      <c r="G49" s="24"/>
      <c r="H49" s="24"/>
      <c r="I49" s="24"/>
      <c r="J49" s="24"/>
      <c r="K49" s="24"/>
      <c r="L49" s="24"/>
      <c r="M49" s="62"/>
      <c r="N49" s="39"/>
    </row>
    <row r="50" spans="1:14" ht="21.75" thickBot="1" x14ac:dyDescent="0.4">
      <c r="A50" s="23"/>
      <c r="B50" s="40"/>
      <c r="C50" s="41"/>
      <c r="D50" s="24"/>
      <c r="E50" s="24"/>
      <c r="F50" s="24"/>
      <c r="G50" s="24"/>
      <c r="H50" s="24"/>
      <c r="I50" s="24"/>
      <c r="J50" s="24"/>
      <c r="K50" s="24"/>
      <c r="L50" s="24"/>
      <c r="M50" s="62"/>
      <c r="N50" s="39"/>
    </row>
    <row r="51" spans="1:14" ht="21.75" thickBot="1" x14ac:dyDescent="0.4">
      <c r="A51" s="23"/>
      <c r="B51" s="40"/>
      <c r="C51" s="41"/>
      <c r="D51" s="24"/>
      <c r="E51" s="24"/>
      <c r="F51" s="24"/>
      <c r="G51" s="24"/>
      <c r="H51" s="24"/>
      <c r="I51" s="24"/>
      <c r="J51" s="24"/>
      <c r="K51" s="24"/>
      <c r="L51" s="24"/>
      <c r="M51" s="62"/>
      <c r="N51" s="39"/>
    </row>
    <row r="52" spans="1:14" ht="21.75" thickBot="1" x14ac:dyDescent="0.4">
      <c r="A52" s="23"/>
      <c r="B52" s="40"/>
      <c r="C52" s="41"/>
      <c r="D52" s="24"/>
      <c r="E52" s="24"/>
      <c r="F52" s="24"/>
      <c r="G52" s="24"/>
      <c r="H52" s="24"/>
      <c r="I52" s="24"/>
      <c r="J52" s="24"/>
      <c r="K52" s="24"/>
      <c r="L52" s="24"/>
      <c r="M52" s="62"/>
      <c r="N52" s="39"/>
    </row>
    <row r="53" spans="1:14" ht="21.75" thickBot="1" x14ac:dyDescent="0.4">
      <c r="A53" s="23"/>
      <c r="B53" s="40"/>
      <c r="C53" s="41"/>
      <c r="D53" s="24"/>
      <c r="E53" s="24"/>
      <c r="F53" s="24"/>
      <c r="G53" s="24"/>
      <c r="H53" s="24"/>
      <c r="I53" s="24"/>
      <c r="J53" s="24"/>
      <c r="K53" s="24"/>
      <c r="L53" s="24"/>
      <c r="M53" s="62"/>
      <c r="N53" s="39"/>
    </row>
  </sheetData>
  <mergeCells count="9">
    <mergeCell ref="N2:N3"/>
    <mergeCell ref="G2:I2"/>
    <mergeCell ref="A1:M1"/>
    <mergeCell ref="A2:A3"/>
    <mergeCell ref="B2:B3"/>
    <mergeCell ref="C2:C3"/>
    <mergeCell ref="D2:F2"/>
    <mergeCell ref="J2:L2"/>
    <mergeCell ref="M2:M3"/>
  </mergeCells>
  <pageMargins left="0.70866141732283472" right="0.39370078740157483" top="0.74803149606299213" bottom="0.7480314960629921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16" zoomScaleNormal="100" workbookViewId="0">
      <selection activeCell="A26" sqref="A26:M53"/>
    </sheetView>
  </sheetViews>
  <sheetFormatPr defaultColWidth="9" defaultRowHeight="21" x14ac:dyDescent="0.35"/>
  <cols>
    <col min="1" max="1" width="6.125" style="2" customWidth="1"/>
    <col min="2" max="2" width="8.125" style="2" customWidth="1"/>
    <col min="3" max="3" width="24.125" style="2" customWidth="1"/>
    <col min="4" max="12" width="7.875" style="2" customWidth="1"/>
    <col min="13" max="13" width="15.375" style="2" customWidth="1"/>
    <col min="14" max="16384" width="9" style="2"/>
  </cols>
  <sheetData>
    <row r="1" spans="1:13" x14ac:dyDescent="0.35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x14ac:dyDescent="0.35">
      <c r="A2" s="70" t="s">
        <v>6</v>
      </c>
      <c r="B2" s="70" t="s">
        <v>0</v>
      </c>
      <c r="C2" s="70" t="s">
        <v>7</v>
      </c>
      <c r="D2" s="66" t="s">
        <v>8</v>
      </c>
      <c r="E2" s="67"/>
      <c r="F2" s="68"/>
      <c r="G2" s="66" t="s">
        <v>9</v>
      </c>
      <c r="H2" s="67"/>
      <c r="I2" s="68"/>
      <c r="J2" s="66" t="s">
        <v>10</v>
      </c>
      <c r="K2" s="67"/>
      <c r="L2" s="68"/>
      <c r="M2" s="75" t="s">
        <v>11</v>
      </c>
    </row>
    <row r="3" spans="1:13" x14ac:dyDescent="0.35">
      <c r="A3" s="74"/>
      <c r="B3" s="74"/>
      <c r="C3" s="74"/>
      <c r="D3" s="22">
        <v>1.1000000000000001</v>
      </c>
      <c r="E3" s="22">
        <v>1.2</v>
      </c>
      <c r="F3" s="22">
        <v>1.3</v>
      </c>
      <c r="G3" s="22">
        <v>2.1</v>
      </c>
      <c r="H3" s="22">
        <v>2.2000000000000002</v>
      </c>
      <c r="I3" s="22">
        <v>2.2999999999999998</v>
      </c>
      <c r="J3" s="22">
        <v>3.1</v>
      </c>
      <c r="K3" s="22">
        <v>3.2</v>
      </c>
      <c r="L3" s="22">
        <v>3.3</v>
      </c>
      <c r="M3" s="76"/>
    </row>
    <row r="4" spans="1:13" x14ac:dyDescent="0.35">
      <c r="A4" s="23">
        <v>1</v>
      </c>
      <c r="B4" s="40" t="str">
        <f>'กรอกชื่อ-สกุลนักเรียน'!B3</f>
        <v>1/3</v>
      </c>
      <c r="C4" s="41" t="str">
        <f>'กรอกชื่อ-สกุลนักเรียน'!C3</f>
        <v>เด็กชายอรรคเดช  ขันทา</v>
      </c>
      <c r="D4" s="26" t="str">
        <f>IF('สรุปEQ 3 ด้าน (1)'!D4&gt;=19,"สูงกว่าปกติ",IF('สรุปEQ 3 ด้าน (1)'!D4&gt;=13,"ปกติ",IF('สรุปEQ 3 ด้าน (1)'!D4&lt;=12,"ต่ำกว่าปกติ")))</f>
        <v>ปกติ</v>
      </c>
      <c r="E4" s="26" t="str">
        <f>IF('สรุปEQ 3 ด้าน (1)'!E4&gt;=22,"สูงกว่าปกติ",IF('สรุปEQ 3 ด้าน (1)'!E4&gt;=16,"ปกติ",IF('สรุปEQ 3 ด้าน (1)'!E4&lt;=15,"ต่ำกว่าปกติ")))</f>
        <v>ปกติ</v>
      </c>
      <c r="F4" s="26" t="str">
        <f>IF('สรุปEQ 3 ด้าน (1)'!F4&gt;=23,"สูงกว่าปกติ",IF('สรุปEQ 3 ด้าน (1)'!F4&gt;=17,"ปกติ",IF('สรุปEQ 3 ด้าน (1)'!F4&lt;=16,"ต่ำกว่าปกติ")))</f>
        <v>ปกติ</v>
      </c>
      <c r="G4" s="26" t="str">
        <f>IF('สรุปEQ 3 ด้าน (1)'!G4&gt;=21,"สูงกว่าปกติ",IF('สรุปEQ 3 ด้าน (1)'!G4&gt;=15,"ปกติ",IF('สรุปEQ 3 ด้าน (1)'!G4&lt;=14,"ต่ำกว่าปกติ")))</f>
        <v>สูงกว่าปกติ</v>
      </c>
      <c r="H4" s="26" t="str">
        <f>IF('สรุปEQ 3 ด้าน (1)'!H4&gt;=20,"สูงกว่าปกติ",IF('สรุปEQ 3 ด้าน (1)'!H4&gt;=14,"ปกติ",IF('สรุปEQ 3 ด้าน (1)'!H4&lt;=13,"ต่ำกว่าปกติ")))</f>
        <v>ปกติ</v>
      </c>
      <c r="I4" s="26" t="str">
        <f>IF('สรุปEQ 3 ด้าน (1)'!I4&gt;=21,"สูงกว่าปกติ",IF('สรุปEQ 3 ด้าน (1)'!I4&gt;=15,"ปกติ",IF('สรุปEQ 3 ด้าน (1)'!I4&lt;=14,"ต่ำกว่าปกติ")))</f>
        <v>ปกติ</v>
      </c>
      <c r="J4" s="26" t="str">
        <f>IF('สรุปEQ 3 ด้าน (1)'!J4&gt;=14,"สูงกว่าปกติ",IF('สรุปEQ 3 ด้าน (1)'!J4&gt;=9,"ปกติ",IF('สรุปEQ 3 ด้าน (1)'!J4&lt;=8,"ต่ำกว่าปกติ")))</f>
        <v>สูงกว่าปกติ</v>
      </c>
      <c r="K4" s="26" t="str">
        <f>IF('สรุปEQ 3 ด้าน (1)'!K4&gt;=23,"สูงกว่าปกติ",IF('สรุปEQ 3 ด้าน (1)'!K4&gt;=16,"ปกติ",IF('สรุปEQ 3 ด้าน (1)'!K4&lt;=15,"ต่ำกว่าปกติ")))</f>
        <v>สูงกว่าปกติ</v>
      </c>
      <c r="L4" s="26" t="str">
        <f>IF('สรุปEQ 3 ด้าน (1)'!L4&gt;=22,"สูงกว่าปกติ",IF('สรุปEQ 3 ด้าน (1)'!L4&gt;=15,"ปกติ",IF('สรุปEQ 3 ด้าน (1)'!L4&lt;=14,"ต่ำกว่าปกติ")))</f>
        <v>ปกติ</v>
      </c>
      <c r="M4" s="24"/>
    </row>
    <row r="5" spans="1:13" x14ac:dyDescent="0.35">
      <c r="A5" s="23">
        <v>2</v>
      </c>
      <c r="B5" s="40" t="str">
        <f>'กรอกชื่อ-สกุลนักเรียน'!B4</f>
        <v>1/3</v>
      </c>
      <c r="C5" s="41" t="str">
        <f>'กรอกชื่อ-สกุลนักเรียน'!C4</f>
        <v>เด็กชายเกรียงไกร  มีความดี</v>
      </c>
      <c r="D5" s="26" t="str">
        <f>IF('สรุปEQ 3 ด้าน (1)'!D5&gt;=19,"สูงกว่าปกติ",IF('สรุปEQ 3 ด้าน (1)'!D5&gt;=13,"ปกติ",IF('สรุปEQ 3 ด้าน (1)'!D5&lt;=12,"ต่ำกว่าปกติ")))</f>
        <v>สูงกว่าปกติ</v>
      </c>
      <c r="E5" s="26" t="str">
        <f>IF('สรุปEQ 3 ด้าน (1)'!E5&gt;=22,"สูงกว่าปกติ",IF('สรุปEQ 3 ด้าน (1)'!E5&gt;=16,"ปกติ",IF('สรุปEQ 3 ด้าน (1)'!E5&lt;=15,"ต่ำกว่าปกติ")))</f>
        <v>ปกติ</v>
      </c>
      <c r="F5" s="26" t="str">
        <f>IF('สรุปEQ 3 ด้าน (1)'!F5&gt;=23,"สูงกว่าปกติ",IF('สรุปEQ 3 ด้าน (1)'!F5&gt;=17,"ปกติ",IF('สรุปEQ 3 ด้าน (1)'!F5&lt;=16,"ต่ำกว่าปกติ")))</f>
        <v>สูงกว่าปกติ</v>
      </c>
      <c r="G5" s="26" t="str">
        <f>IF('สรุปEQ 3 ด้าน (1)'!G5&gt;=21,"สูงกว่าปกติ",IF('สรุปEQ 3 ด้าน (1)'!G5&gt;=15,"ปกติ",IF('สรุปEQ 3 ด้าน (1)'!G5&lt;=14,"ต่ำกว่าปกติ")))</f>
        <v>ปกติ</v>
      </c>
      <c r="H5" s="26" t="str">
        <f>IF('สรุปEQ 3 ด้าน (1)'!H5&gt;=20,"สูงกว่าปกติ",IF('สรุปEQ 3 ด้าน (1)'!H5&gt;=14,"ปกติ",IF('สรุปEQ 3 ด้าน (1)'!H5&lt;=13,"ต่ำกว่าปกติ")))</f>
        <v>ปกติ</v>
      </c>
      <c r="I5" s="26" t="str">
        <f>IF('สรุปEQ 3 ด้าน (1)'!I5&gt;=21,"สูงกว่าปกติ",IF('สรุปEQ 3 ด้าน (1)'!I5&gt;=15,"ปกติ",IF('สรุปEQ 3 ด้าน (1)'!I5&lt;=14,"ต่ำกว่าปกติ")))</f>
        <v>ปกติ</v>
      </c>
      <c r="J5" s="26" t="str">
        <f>IF('สรุปEQ 3 ด้าน (1)'!J5&gt;=14,"สูงกว่าปกติ",IF('สรุปEQ 3 ด้าน (1)'!J5&gt;=9,"ปกติ",IF('สรุปEQ 3 ด้าน (1)'!J5&lt;=8,"ต่ำกว่าปกติ")))</f>
        <v>ปกติ</v>
      </c>
      <c r="K5" s="26" t="str">
        <f>IF('สรุปEQ 3 ด้าน (1)'!K5&gt;=23,"สูงกว่าปกติ",IF('สรุปEQ 3 ด้าน (1)'!K5&gt;=16,"ปกติ",IF('สรุปEQ 3 ด้าน (1)'!K5&lt;=15,"ต่ำกว่าปกติ")))</f>
        <v>ปกติ</v>
      </c>
      <c r="L5" s="26" t="str">
        <f>IF('สรุปEQ 3 ด้าน (1)'!L5&gt;=22,"สูงกว่าปกติ",IF('สรุปEQ 3 ด้าน (1)'!L5&gt;=15,"ปกติ",IF('สรุปEQ 3 ด้าน (1)'!L5&lt;=14,"ต่ำกว่าปกติ")))</f>
        <v>ปกติ</v>
      </c>
      <c r="M5" s="24"/>
    </row>
    <row r="6" spans="1:13" x14ac:dyDescent="0.35">
      <c r="A6" s="23">
        <v>3</v>
      </c>
      <c r="B6" s="40" t="str">
        <f>'กรอกชื่อ-สกุลนักเรียน'!B5</f>
        <v>1/3</v>
      </c>
      <c r="C6" s="41" t="str">
        <f>'กรอกชื่อ-สกุลนักเรียน'!C5</f>
        <v>เด็กชายเฉลิมศักดิ์  เกตุแก้ววัตถุ</v>
      </c>
      <c r="D6" s="26" t="str">
        <f>IF('สรุปEQ 3 ด้าน (1)'!D6&gt;=19,"สูงกว่าปกติ",IF('สรุปEQ 3 ด้าน (1)'!D6&gt;=13,"ปกติ",IF('สรุปEQ 3 ด้าน (1)'!D6&lt;=12,"ต่ำกว่าปกติ")))</f>
        <v>ปกติ</v>
      </c>
      <c r="E6" s="26" t="str">
        <f>IF('สรุปEQ 3 ด้าน (1)'!E6&gt;=22,"สูงกว่าปกติ",IF('สรุปEQ 3 ด้าน (1)'!E6&gt;=16,"ปกติ",IF('สรุปEQ 3 ด้าน (1)'!E6&lt;=15,"ต่ำกว่าปกติ")))</f>
        <v>ปกติ</v>
      </c>
      <c r="F6" s="26" t="str">
        <f>IF('สรุปEQ 3 ด้าน (1)'!F6&gt;=23,"สูงกว่าปกติ",IF('สรุปEQ 3 ด้าน (1)'!F6&gt;=17,"ปกติ",IF('สรุปEQ 3 ด้าน (1)'!F6&lt;=16,"ต่ำกว่าปกติ")))</f>
        <v>ปกติ</v>
      </c>
      <c r="G6" s="26" t="str">
        <f>IF('สรุปEQ 3 ด้าน (1)'!G6&gt;=21,"สูงกว่าปกติ",IF('สรุปEQ 3 ด้าน (1)'!G6&gt;=15,"ปกติ",IF('สรุปEQ 3 ด้าน (1)'!G6&lt;=14,"ต่ำกว่าปกติ")))</f>
        <v>ต่ำกว่าปกติ</v>
      </c>
      <c r="H6" s="26" t="str">
        <f>IF('สรุปEQ 3 ด้าน (1)'!H6&gt;=20,"สูงกว่าปกติ",IF('สรุปEQ 3 ด้าน (1)'!H6&gt;=14,"ปกติ",IF('สรุปEQ 3 ด้าน (1)'!H6&lt;=13,"ต่ำกว่าปกติ")))</f>
        <v>ปกติ</v>
      </c>
      <c r="I6" s="26" t="str">
        <f>IF('สรุปEQ 3 ด้าน (1)'!I6&gt;=21,"สูงกว่าปกติ",IF('สรุปEQ 3 ด้าน (1)'!I6&gt;=15,"ปกติ",IF('สรุปEQ 3 ด้าน (1)'!I6&lt;=14,"ต่ำกว่าปกติ")))</f>
        <v>ต่ำกว่าปกติ</v>
      </c>
      <c r="J6" s="26" t="str">
        <f>IF('สรุปEQ 3 ด้าน (1)'!J6&gt;=14,"สูงกว่าปกติ",IF('สรุปEQ 3 ด้าน (1)'!J6&gt;=9,"ปกติ",IF('สรุปEQ 3 ด้าน (1)'!J6&lt;=8,"ต่ำกว่าปกติ")))</f>
        <v>ต่ำกว่าปกติ</v>
      </c>
      <c r="K6" s="26" t="str">
        <f>IF('สรุปEQ 3 ด้าน (1)'!K6&gt;=23,"สูงกว่าปกติ",IF('สรุปEQ 3 ด้าน (1)'!K6&gt;=16,"ปกติ",IF('สรุปEQ 3 ด้าน (1)'!K6&lt;=15,"ต่ำกว่าปกติ")))</f>
        <v>ต่ำกว่าปกติ</v>
      </c>
      <c r="L6" s="26" t="str">
        <f>IF('สรุปEQ 3 ด้าน (1)'!L6&gt;=22,"สูงกว่าปกติ",IF('สรุปEQ 3 ด้าน (1)'!L6&gt;=15,"ปกติ",IF('สรุปEQ 3 ด้าน (1)'!L6&lt;=14,"ต่ำกว่าปกติ")))</f>
        <v>ต่ำกว่าปกติ</v>
      </c>
      <c r="M6" s="25"/>
    </row>
    <row r="7" spans="1:13" x14ac:dyDescent="0.35">
      <c r="A7" s="23">
        <v>4</v>
      </c>
      <c r="B7" s="40" t="str">
        <f>'กรอกชื่อ-สกุลนักเรียน'!B6</f>
        <v>1/3</v>
      </c>
      <c r="C7" s="41" t="str">
        <f>'กรอกชื่อ-สกุลนักเรียน'!C6</f>
        <v>เด็กชายวุฒิชัย  นิ่มอนงค์</v>
      </c>
      <c r="D7" s="26" t="str">
        <f>IF('สรุปEQ 3 ด้าน (1)'!D7&gt;=19,"สูงกว่าปกติ",IF('สรุปEQ 3 ด้าน (1)'!D7&gt;=13,"ปกติ",IF('สรุปEQ 3 ด้าน (1)'!D7&lt;=12,"ต่ำกว่าปกติ")))</f>
        <v>ปกติ</v>
      </c>
      <c r="E7" s="26" t="str">
        <f>IF('สรุปEQ 3 ด้าน (1)'!E7&gt;=22,"สูงกว่าปกติ",IF('สรุปEQ 3 ด้าน (1)'!E7&gt;=16,"ปกติ",IF('สรุปEQ 3 ด้าน (1)'!E7&lt;=15,"ต่ำกว่าปกติ")))</f>
        <v>ปกติ</v>
      </c>
      <c r="F7" s="26" t="str">
        <f>IF('สรุปEQ 3 ด้าน (1)'!F7&gt;=23,"สูงกว่าปกติ",IF('สรุปEQ 3 ด้าน (1)'!F7&gt;=17,"ปกติ",IF('สรุปEQ 3 ด้าน (1)'!F7&lt;=16,"ต่ำกว่าปกติ")))</f>
        <v>ต่ำกว่าปกติ</v>
      </c>
      <c r="G7" s="26" t="str">
        <f>IF('สรุปEQ 3 ด้าน (1)'!G7&gt;=21,"สูงกว่าปกติ",IF('สรุปEQ 3 ด้าน (1)'!G7&gt;=15,"ปกติ",IF('สรุปEQ 3 ด้าน (1)'!G7&lt;=14,"ต่ำกว่าปกติ")))</f>
        <v>ปกติ</v>
      </c>
      <c r="H7" s="26" t="str">
        <f>IF('สรุปEQ 3 ด้าน (1)'!H7&gt;=20,"สูงกว่าปกติ",IF('สรุปEQ 3 ด้าน (1)'!H7&gt;=14,"ปกติ",IF('สรุปEQ 3 ด้าน (1)'!H7&lt;=13,"ต่ำกว่าปกติ")))</f>
        <v>ปกติ</v>
      </c>
      <c r="I7" s="26" t="str">
        <f>IF('สรุปEQ 3 ด้าน (1)'!I7&gt;=21,"สูงกว่าปกติ",IF('สรุปEQ 3 ด้าน (1)'!I7&gt;=15,"ปกติ",IF('สรุปEQ 3 ด้าน (1)'!I7&lt;=14,"ต่ำกว่าปกติ")))</f>
        <v>ปกติ</v>
      </c>
      <c r="J7" s="26" t="str">
        <f>IF('สรุปEQ 3 ด้าน (1)'!J7&gt;=14,"สูงกว่าปกติ",IF('สรุปEQ 3 ด้าน (1)'!J7&gt;=9,"ปกติ",IF('สรุปEQ 3 ด้าน (1)'!J7&lt;=8,"ต่ำกว่าปกติ")))</f>
        <v>ปกติ</v>
      </c>
      <c r="K7" s="26" t="str">
        <f>IF('สรุปEQ 3 ด้าน (1)'!K7&gt;=23,"สูงกว่าปกติ",IF('สรุปEQ 3 ด้าน (1)'!K7&gt;=16,"ปกติ",IF('สรุปEQ 3 ด้าน (1)'!K7&lt;=15,"ต่ำกว่าปกติ")))</f>
        <v>ต่ำกว่าปกติ</v>
      </c>
      <c r="L7" s="26" t="str">
        <f>IF('สรุปEQ 3 ด้าน (1)'!L7&gt;=22,"สูงกว่าปกติ",IF('สรุปEQ 3 ด้าน (1)'!L7&gt;=15,"ปกติ",IF('สรุปEQ 3 ด้าน (1)'!L7&lt;=14,"ต่ำกว่าปกติ")))</f>
        <v>ปกติ</v>
      </c>
      <c r="M7" s="25"/>
    </row>
    <row r="8" spans="1:13" x14ac:dyDescent="0.35">
      <c r="A8" s="23">
        <v>5</v>
      </c>
      <c r="B8" s="40" t="str">
        <f>'กรอกชื่อ-สกุลนักเรียน'!B7</f>
        <v>1/3</v>
      </c>
      <c r="C8" s="41" t="str">
        <f>'กรอกชื่อ-สกุลนักเรียน'!C7</f>
        <v>เด็กชายอุดมศักดิ์  ศรีม่วง</v>
      </c>
      <c r="D8" s="26" t="str">
        <f>IF('สรุปEQ 3 ด้าน (1)'!D8&gt;=19,"สูงกว่าปกติ",IF('สรุปEQ 3 ด้าน (1)'!D8&gt;=13,"ปกติ",IF('สรุปEQ 3 ด้าน (1)'!D8&lt;=12,"ต่ำกว่าปกติ")))</f>
        <v>ปกติ</v>
      </c>
      <c r="E8" s="26" t="str">
        <f>IF('สรุปEQ 3 ด้าน (1)'!E8&gt;=22,"สูงกว่าปกติ",IF('สรุปEQ 3 ด้าน (1)'!E8&gt;=16,"ปกติ",IF('สรุปEQ 3 ด้าน (1)'!E8&lt;=15,"ต่ำกว่าปกติ")))</f>
        <v>ปกติ</v>
      </c>
      <c r="F8" s="26" t="str">
        <f>IF('สรุปEQ 3 ด้าน (1)'!F8&gt;=23,"สูงกว่าปกติ",IF('สรุปEQ 3 ด้าน (1)'!F8&gt;=17,"ปกติ",IF('สรุปEQ 3 ด้าน (1)'!F8&lt;=16,"ต่ำกว่าปกติ")))</f>
        <v>ปกติ</v>
      </c>
      <c r="G8" s="26" t="str">
        <f>IF('สรุปEQ 3 ด้าน (1)'!G8&gt;=21,"สูงกว่าปกติ",IF('สรุปEQ 3 ด้าน (1)'!G8&gt;=15,"ปกติ",IF('สรุปEQ 3 ด้าน (1)'!G8&lt;=14,"ต่ำกว่าปกติ")))</f>
        <v>ต่ำกว่าปกติ</v>
      </c>
      <c r="H8" s="26" t="str">
        <f>IF('สรุปEQ 3 ด้าน (1)'!H8&gt;=20,"สูงกว่าปกติ",IF('สรุปEQ 3 ด้าน (1)'!H8&gt;=14,"ปกติ",IF('สรุปEQ 3 ด้าน (1)'!H8&lt;=13,"ต่ำกว่าปกติ")))</f>
        <v>ปกติ</v>
      </c>
      <c r="I8" s="26" t="str">
        <f>IF('สรุปEQ 3 ด้าน (1)'!I8&gt;=21,"สูงกว่าปกติ",IF('สรุปEQ 3 ด้าน (1)'!I8&gt;=15,"ปกติ",IF('สรุปEQ 3 ด้าน (1)'!I8&lt;=14,"ต่ำกว่าปกติ")))</f>
        <v>ปกติ</v>
      </c>
      <c r="J8" s="26" t="str">
        <f>IF('สรุปEQ 3 ด้าน (1)'!J8&gt;=14,"สูงกว่าปกติ",IF('สรุปEQ 3 ด้าน (1)'!J8&gt;=9,"ปกติ",IF('สรุปEQ 3 ด้าน (1)'!J8&lt;=8,"ต่ำกว่าปกติ")))</f>
        <v>ต่ำกว่าปกติ</v>
      </c>
      <c r="K8" s="26" t="str">
        <f>IF('สรุปEQ 3 ด้าน (1)'!K8&gt;=23,"สูงกว่าปกติ",IF('สรุปEQ 3 ด้าน (1)'!K8&gt;=16,"ปกติ",IF('สรุปEQ 3 ด้าน (1)'!K8&lt;=15,"ต่ำกว่าปกติ")))</f>
        <v>ต่ำกว่าปกติ</v>
      </c>
      <c r="L8" s="26" t="str">
        <f>IF('สรุปEQ 3 ด้าน (1)'!L8&gt;=22,"สูงกว่าปกติ",IF('สรุปEQ 3 ด้าน (1)'!L8&gt;=15,"ปกติ",IF('สรุปEQ 3 ด้าน (1)'!L8&lt;=14,"ต่ำกว่าปกติ")))</f>
        <v>ปกติ</v>
      </c>
      <c r="M8" s="24"/>
    </row>
    <row r="9" spans="1:13" x14ac:dyDescent="0.35">
      <c r="A9" s="23">
        <v>6</v>
      </c>
      <c r="B9" s="40" t="str">
        <f>'กรอกชื่อ-สกุลนักเรียน'!B8</f>
        <v>1/3</v>
      </c>
      <c r="C9" s="41" t="str">
        <f>'กรอกชื่อ-สกุลนักเรียน'!C8</f>
        <v>เด็กชายพีรพัฒน์  ไชยโคตร</v>
      </c>
      <c r="D9" s="26" t="str">
        <f>IF('สรุปEQ 3 ด้าน (1)'!D9&gt;=19,"สูงกว่าปกติ",IF('สรุปEQ 3 ด้าน (1)'!D9&gt;=13,"ปกติ",IF('สรุปEQ 3 ด้าน (1)'!D9&lt;=12,"ต่ำกว่าปกติ")))</f>
        <v>ปกติ</v>
      </c>
      <c r="E9" s="26" t="str">
        <f>IF('สรุปEQ 3 ด้าน (1)'!E9&gt;=22,"สูงกว่าปกติ",IF('สรุปEQ 3 ด้าน (1)'!E9&gt;=16,"ปกติ",IF('สรุปEQ 3 ด้าน (1)'!E9&lt;=15,"ต่ำกว่าปกติ")))</f>
        <v>ปกติ</v>
      </c>
      <c r="F9" s="26" t="str">
        <f>IF('สรุปEQ 3 ด้าน (1)'!F9&gt;=23,"สูงกว่าปกติ",IF('สรุปEQ 3 ด้าน (1)'!F9&gt;=17,"ปกติ",IF('สรุปEQ 3 ด้าน (1)'!F9&lt;=16,"ต่ำกว่าปกติ")))</f>
        <v>ปกติ</v>
      </c>
      <c r="G9" s="26" t="str">
        <f>IF('สรุปEQ 3 ด้าน (1)'!G9&gt;=21,"สูงกว่าปกติ",IF('สรุปEQ 3 ด้าน (1)'!G9&gt;=15,"ปกติ",IF('สรุปEQ 3 ด้าน (1)'!G9&lt;=14,"ต่ำกว่าปกติ")))</f>
        <v>สูงกว่าปกติ</v>
      </c>
      <c r="H9" s="26" t="str">
        <f>IF('สรุปEQ 3 ด้าน (1)'!H9&gt;=20,"สูงกว่าปกติ",IF('สรุปEQ 3 ด้าน (1)'!H9&gt;=14,"ปกติ",IF('สรุปEQ 3 ด้าน (1)'!H9&lt;=13,"ต่ำกว่าปกติ")))</f>
        <v>ปกติ</v>
      </c>
      <c r="I9" s="26" t="str">
        <f>IF('สรุปEQ 3 ด้าน (1)'!I9&gt;=21,"สูงกว่าปกติ",IF('สรุปEQ 3 ด้าน (1)'!I9&gt;=15,"ปกติ",IF('สรุปEQ 3 ด้าน (1)'!I9&lt;=14,"ต่ำกว่าปกติ")))</f>
        <v>ปกติ</v>
      </c>
      <c r="J9" s="26" t="str">
        <f>IF('สรุปEQ 3 ด้าน (1)'!J9&gt;=14,"สูงกว่าปกติ",IF('สรุปEQ 3 ด้าน (1)'!J9&gt;=9,"ปกติ",IF('สรุปEQ 3 ด้าน (1)'!J9&lt;=8,"ต่ำกว่าปกติ")))</f>
        <v>สูงกว่าปกติ</v>
      </c>
      <c r="K9" s="26" t="str">
        <f>IF('สรุปEQ 3 ด้าน (1)'!K9&gt;=23,"สูงกว่าปกติ",IF('สรุปEQ 3 ด้าน (1)'!K9&gt;=16,"ปกติ",IF('สรุปEQ 3 ด้าน (1)'!K9&lt;=15,"ต่ำกว่าปกติ")))</f>
        <v>สูงกว่าปกติ</v>
      </c>
      <c r="L9" s="26" t="str">
        <f>IF('สรุปEQ 3 ด้าน (1)'!L9&gt;=22,"สูงกว่าปกติ",IF('สรุปEQ 3 ด้าน (1)'!L9&gt;=15,"ปกติ",IF('สรุปEQ 3 ด้าน (1)'!L9&lt;=14,"ต่ำกว่าปกติ")))</f>
        <v>ปกติ</v>
      </c>
      <c r="M9" s="24"/>
    </row>
    <row r="10" spans="1:13" x14ac:dyDescent="0.35">
      <c r="A10" s="23">
        <v>7</v>
      </c>
      <c r="B10" s="40" t="str">
        <f>'กรอกชื่อ-สกุลนักเรียน'!B9</f>
        <v>1/3</v>
      </c>
      <c r="C10" s="41" t="str">
        <f>'กรอกชื่อ-สกุลนักเรียน'!C9</f>
        <v>เด็กชายศุภสิน  นราแก้ว</v>
      </c>
      <c r="D10" s="26" t="str">
        <f>IF('สรุปEQ 3 ด้าน (1)'!D10&gt;=19,"สูงกว่าปกติ",IF('สรุปEQ 3 ด้าน (1)'!D10&gt;=13,"ปกติ",IF('สรุปEQ 3 ด้าน (1)'!D10&lt;=12,"ต่ำกว่าปกติ")))</f>
        <v>ปกติ</v>
      </c>
      <c r="E10" s="26" t="str">
        <f>IF('สรุปEQ 3 ด้าน (1)'!E10&gt;=22,"สูงกว่าปกติ",IF('สรุปEQ 3 ด้าน (1)'!E10&gt;=16,"ปกติ",IF('สรุปEQ 3 ด้าน (1)'!E10&lt;=15,"ต่ำกว่าปกติ")))</f>
        <v>ปกติ</v>
      </c>
      <c r="F10" s="26" t="str">
        <f>IF('สรุปEQ 3 ด้าน (1)'!F10&gt;=23,"สูงกว่าปกติ",IF('สรุปEQ 3 ด้าน (1)'!F10&gt;=17,"ปกติ",IF('สรุปEQ 3 ด้าน (1)'!F10&lt;=16,"ต่ำกว่าปกติ")))</f>
        <v>ปกติ</v>
      </c>
      <c r="G10" s="26" t="str">
        <f>IF('สรุปEQ 3 ด้าน (1)'!G10&gt;=21,"สูงกว่าปกติ",IF('สรุปEQ 3 ด้าน (1)'!G10&gt;=15,"ปกติ",IF('สรุปEQ 3 ด้าน (1)'!G10&lt;=14,"ต่ำกว่าปกติ")))</f>
        <v>ปกติ</v>
      </c>
      <c r="H10" s="26" t="str">
        <f>IF('สรุปEQ 3 ด้าน (1)'!H10&gt;=20,"สูงกว่าปกติ",IF('สรุปEQ 3 ด้าน (1)'!H10&gt;=14,"ปกติ",IF('สรุปEQ 3 ด้าน (1)'!H10&lt;=13,"ต่ำกว่าปกติ")))</f>
        <v>ปกติ</v>
      </c>
      <c r="I10" s="26" t="str">
        <f>IF('สรุปEQ 3 ด้าน (1)'!I10&gt;=21,"สูงกว่าปกติ",IF('สรุปEQ 3 ด้าน (1)'!I10&gt;=15,"ปกติ",IF('สรุปEQ 3 ด้าน (1)'!I10&lt;=14,"ต่ำกว่าปกติ")))</f>
        <v>ปกติ</v>
      </c>
      <c r="J10" s="26" t="str">
        <f>IF('สรุปEQ 3 ด้าน (1)'!J10&gt;=14,"สูงกว่าปกติ",IF('สรุปEQ 3 ด้าน (1)'!J10&gt;=9,"ปกติ",IF('สรุปEQ 3 ด้าน (1)'!J10&lt;=8,"ต่ำกว่าปกติ")))</f>
        <v>ปกติ</v>
      </c>
      <c r="K10" s="26" t="str">
        <f>IF('สรุปEQ 3 ด้าน (1)'!K10&gt;=23,"สูงกว่าปกติ",IF('สรุปEQ 3 ด้าน (1)'!K10&gt;=16,"ปกติ",IF('สรุปEQ 3 ด้าน (1)'!K10&lt;=15,"ต่ำกว่าปกติ")))</f>
        <v>ปกติ</v>
      </c>
      <c r="L10" s="26" t="str">
        <f>IF('สรุปEQ 3 ด้าน (1)'!L10&gt;=22,"สูงกว่าปกติ",IF('สรุปEQ 3 ด้าน (1)'!L10&gt;=15,"ปกติ",IF('สรุปEQ 3 ด้าน (1)'!L10&lt;=14,"ต่ำกว่าปกติ")))</f>
        <v>ต่ำกว่าปกติ</v>
      </c>
      <c r="M10" s="24"/>
    </row>
    <row r="11" spans="1:13" x14ac:dyDescent="0.35">
      <c r="A11" s="23">
        <v>8</v>
      </c>
      <c r="B11" s="40" t="str">
        <f>'กรอกชื่อ-สกุลนักเรียน'!B10</f>
        <v>1/3</v>
      </c>
      <c r="C11" s="41" t="str">
        <f>'กรอกชื่อ-สกุลนักเรียน'!C10</f>
        <v>เด็กชายกฤษดา  ไกรสกุล</v>
      </c>
      <c r="D11" s="26" t="str">
        <f>IF('สรุปEQ 3 ด้าน (1)'!D11&gt;=19,"สูงกว่าปกติ",IF('สรุปEQ 3 ด้าน (1)'!D11&gt;=13,"ปกติ",IF('สรุปEQ 3 ด้าน (1)'!D11&lt;=12,"ต่ำกว่าปกติ")))</f>
        <v>ปกติ</v>
      </c>
      <c r="E11" s="26" t="str">
        <f>IF('สรุปEQ 3 ด้าน (1)'!E11&gt;=22,"สูงกว่าปกติ",IF('สรุปEQ 3 ด้าน (1)'!E11&gt;=16,"ปกติ",IF('สรุปEQ 3 ด้าน (1)'!E11&lt;=15,"ต่ำกว่าปกติ")))</f>
        <v>ปกติ</v>
      </c>
      <c r="F11" s="26" t="str">
        <f>IF('สรุปEQ 3 ด้าน (1)'!F11&gt;=23,"สูงกว่าปกติ",IF('สรุปEQ 3 ด้าน (1)'!F11&gt;=17,"ปกติ",IF('สรุปEQ 3 ด้าน (1)'!F11&lt;=16,"ต่ำกว่าปกติ")))</f>
        <v>ปกติ</v>
      </c>
      <c r="G11" s="26" t="str">
        <f>IF('สรุปEQ 3 ด้าน (1)'!G11&gt;=21,"สูงกว่าปกติ",IF('สรุปEQ 3 ด้าน (1)'!G11&gt;=15,"ปกติ",IF('สรุปEQ 3 ด้าน (1)'!G11&lt;=14,"ต่ำกว่าปกติ")))</f>
        <v>ปกติ</v>
      </c>
      <c r="H11" s="26" t="str">
        <f>IF('สรุปEQ 3 ด้าน (1)'!H11&gt;=20,"สูงกว่าปกติ",IF('สรุปEQ 3 ด้าน (1)'!H11&gt;=14,"ปกติ",IF('สรุปEQ 3 ด้าน (1)'!H11&lt;=13,"ต่ำกว่าปกติ")))</f>
        <v>ต่ำกว่าปกติ</v>
      </c>
      <c r="I11" s="26" t="str">
        <f>IF('สรุปEQ 3 ด้าน (1)'!I11&gt;=21,"สูงกว่าปกติ",IF('สรุปEQ 3 ด้าน (1)'!I11&gt;=15,"ปกติ",IF('สรุปEQ 3 ด้าน (1)'!I11&lt;=14,"ต่ำกว่าปกติ")))</f>
        <v>ปกติ</v>
      </c>
      <c r="J11" s="26" t="str">
        <f>IF('สรุปEQ 3 ด้าน (1)'!J11&gt;=14,"สูงกว่าปกติ",IF('สรุปEQ 3 ด้าน (1)'!J11&gt;=9,"ปกติ",IF('สรุปEQ 3 ด้าน (1)'!J11&lt;=8,"ต่ำกว่าปกติ")))</f>
        <v>ปกติ</v>
      </c>
      <c r="K11" s="26" t="str">
        <f>IF('สรุปEQ 3 ด้าน (1)'!K11&gt;=23,"สูงกว่าปกติ",IF('สรุปEQ 3 ด้าน (1)'!K11&gt;=16,"ปกติ",IF('สรุปEQ 3 ด้าน (1)'!K11&lt;=15,"ต่ำกว่าปกติ")))</f>
        <v>สูงกว่าปกติ</v>
      </c>
      <c r="L11" s="26" t="str">
        <f>IF('สรุปEQ 3 ด้าน (1)'!L11&gt;=22,"สูงกว่าปกติ",IF('สรุปEQ 3 ด้าน (1)'!L11&gt;=15,"ปกติ",IF('สรุปEQ 3 ด้าน (1)'!L11&lt;=14,"ต่ำกว่าปกติ")))</f>
        <v>ปกติ</v>
      </c>
      <c r="M11" s="24"/>
    </row>
    <row r="12" spans="1:13" x14ac:dyDescent="0.35">
      <c r="A12" s="23">
        <v>9</v>
      </c>
      <c r="B12" s="40" t="str">
        <f>'กรอกชื่อ-สกุลนักเรียน'!B11</f>
        <v>1/3</v>
      </c>
      <c r="C12" s="41" t="str">
        <f>'กรอกชื่อ-สกุลนักเรียน'!C11</f>
        <v>เด็กชายภควัตร  ภู่เทศ</v>
      </c>
      <c r="D12" s="26" t="str">
        <f>IF('สรุปEQ 3 ด้าน (1)'!D12&gt;=19,"สูงกว่าปกติ",IF('สรุปEQ 3 ด้าน (1)'!D12&gt;=13,"ปกติ",IF('สรุปEQ 3 ด้าน (1)'!D12&lt;=12,"ต่ำกว่าปกติ")))</f>
        <v>ปกติ</v>
      </c>
      <c r="E12" s="26" t="str">
        <f>IF('สรุปEQ 3 ด้าน (1)'!E12&gt;=22,"สูงกว่าปกติ",IF('สรุปEQ 3 ด้าน (1)'!E12&gt;=16,"ปกติ",IF('สรุปEQ 3 ด้าน (1)'!E12&lt;=15,"ต่ำกว่าปกติ")))</f>
        <v>ปกติ</v>
      </c>
      <c r="F12" s="26" t="str">
        <f>IF('สรุปEQ 3 ด้าน (1)'!F12&gt;=23,"สูงกว่าปกติ",IF('สรุปEQ 3 ด้าน (1)'!F12&gt;=17,"ปกติ",IF('สรุปEQ 3 ด้าน (1)'!F12&lt;=16,"ต่ำกว่าปกติ")))</f>
        <v>ปกติ</v>
      </c>
      <c r="G12" s="26" t="str">
        <f>IF('สรุปEQ 3 ด้าน (1)'!G12&gt;=21,"สูงกว่าปกติ",IF('สรุปEQ 3 ด้าน (1)'!G12&gt;=15,"ปกติ",IF('สรุปEQ 3 ด้าน (1)'!G12&lt;=14,"ต่ำกว่าปกติ")))</f>
        <v>ปกติ</v>
      </c>
      <c r="H12" s="26" t="str">
        <f>IF('สรุปEQ 3 ด้าน (1)'!H12&gt;=20,"สูงกว่าปกติ",IF('สรุปEQ 3 ด้าน (1)'!H12&gt;=14,"ปกติ",IF('สรุปEQ 3 ด้าน (1)'!H12&lt;=13,"ต่ำกว่าปกติ")))</f>
        <v>ปกติ</v>
      </c>
      <c r="I12" s="26" t="str">
        <f>IF('สรุปEQ 3 ด้าน (1)'!I12&gt;=21,"สูงกว่าปกติ",IF('สรุปEQ 3 ด้าน (1)'!I12&gt;=15,"ปกติ",IF('สรุปEQ 3 ด้าน (1)'!I12&lt;=14,"ต่ำกว่าปกติ")))</f>
        <v>ปกติ</v>
      </c>
      <c r="J12" s="26" t="str">
        <f>IF('สรุปEQ 3 ด้าน (1)'!J12&gt;=14,"สูงกว่าปกติ",IF('สรุปEQ 3 ด้าน (1)'!J12&gt;=9,"ปกติ",IF('สรุปEQ 3 ด้าน (1)'!J12&lt;=8,"ต่ำกว่าปกติ")))</f>
        <v>ปกติ</v>
      </c>
      <c r="K12" s="26" t="str">
        <f>IF('สรุปEQ 3 ด้าน (1)'!K12&gt;=23,"สูงกว่าปกติ",IF('สรุปEQ 3 ด้าน (1)'!K12&gt;=16,"ปกติ",IF('สรุปEQ 3 ด้าน (1)'!K12&lt;=15,"ต่ำกว่าปกติ")))</f>
        <v>ปกติ</v>
      </c>
      <c r="L12" s="26" t="str">
        <f>IF('สรุปEQ 3 ด้าน (1)'!L12&gt;=22,"สูงกว่าปกติ",IF('สรุปEQ 3 ด้าน (1)'!L12&gt;=15,"ปกติ",IF('สรุปEQ 3 ด้าน (1)'!L12&lt;=14,"ต่ำกว่าปกติ")))</f>
        <v>ปกติ</v>
      </c>
      <c r="M12" s="24"/>
    </row>
    <row r="13" spans="1:13" x14ac:dyDescent="0.35">
      <c r="A13" s="23">
        <v>10</v>
      </c>
      <c r="B13" s="40" t="str">
        <f>'กรอกชื่อ-สกุลนักเรียน'!B12</f>
        <v>1/3</v>
      </c>
      <c r="C13" s="41" t="str">
        <f>'กรอกชื่อ-สกุลนักเรียน'!C12</f>
        <v>เด็กชายไวทิน  เหมือนสวัสดิ์</v>
      </c>
      <c r="D13" s="26" t="str">
        <f>IF('สรุปEQ 3 ด้าน (1)'!D13&gt;=19,"สูงกว่าปกติ",IF('สรุปEQ 3 ด้าน (1)'!D13&gt;=13,"ปกติ",IF('สรุปEQ 3 ด้าน (1)'!D13&lt;=12,"ต่ำกว่าปกติ")))</f>
        <v>สูงกว่าปกติ</v>
      </c>
      <c r="E13" s="26" t="str">
        <f>IF('สรุปEQ 3 ด้าน (1)'!E13&gt;=22,"สูงกว่าปกติ",IF('สรุปEQ 3 ด้าน (1)'!E13&gt;=16,"ปกติ",IF('สรุปEQ 3 ด้าน (1)'!E13&lt;=15,"ต่ำกว่าปกติ")))</f>
        <v>ปกติ</v>
      </c>
      <c r="F13" s="26" t="str">
        <f>IF('สรุปEQ 3 ด้าน (1)'!F13&gt;=23,"สูงกว่าปกติ",IF('สรุปEQ 3 ด้าน (1)'!F13&gt;=17,"ปกติ",IF('สรุปEQ 3 ด้าน (1)'!F13&lt;=16,"ต่ำกว่าปกติ")))</f>
        <v>ปกติ</v>
      </c>
      <c r="G13" s="26" t="str">
        <f>IF('สรุปEQ 3 ด้าน (1)'!G13&gt;=21,"สูงกว่าปกติ",IF('สรุปEQ 3 ด้าน (1)'!G13&gt;=15,"ปกติ",IF('สรุปEQ 3 ด้าน (1)'!G13&lt;=14,"ต่ำกว่าปกติ")))</f>
        <v>สูงกว่าปกติ</v>
      </c>
      <c r="H13" s="26" t="str">
        <f>IF('สรุปEQ 3 ด้าน (1)'!H13&gt;=20,"สูงกว่าปกติ",IF('สรุปEQ 3 ด้าน (1)'!H13&gt;=14,"ปกติ",IF('สรุปEQ 3 ด้าน (1)'!H13&lt;=13,"ต่ำกว่าปกติ")))</f>
        <v>สูงกว่าปกติ</v>
      </c>
      <c r="I13" s="26" t="str">
        <f>IF('สรุปEQ 3 ด้าน (1)'!I13&gt;=21,"สูงกว่าปกติ",IF('สรุปEQ 3 ด้าน (1)'!I13&gt;=15,"ปกติ",IF('สรุปEQ 3 ด้าน (1)'!I13&lt;=14,"ต่ำกว่าปกติ")))</f>
        <v>ปกติ</v>
      </c>
      <c r="J13" s="26" t="str">
        <f>IF('สรุปEQ 3 ด้าน (1)'!J13&gt;=14,"สูงกว่าปกติ",IF('สรุปEQ 3 ด้าน (1)'!J13&gt;=9,"ปกติ",IF('สรุปEQ 3 ด้าน (1)'!J13&lt;=8,"ต่ำกว่าปกติ")))</f>
        <v>ปกติ</v>
      </c>
      <c r="K13" s="26" t="str">
        <f>IF('สรุปEQ 3 ด้าน (1)'!K13&gt;=23,"สูงกว่าปกติ",IF('สรุปEQ 3 ด้าน (1)'!K13&gt;=16,"ปกติ",IF('สรุปEQ 3 ด้าน (1)'!K13&lt;=15,"ต่ำกว่าปกติ")))</f>
        <v>ปกติ</v>
      </c>
      <c r="L13" s="26" t="str">
        <f>IF('สรุปEQ 3 ด้าน (1)'!L13&gt;=22,"สูงกว่าปกติ",IF('สรุปEQ 3 ด้าน (1)'!L13&gt;=15,"ปกติ",IF('สรุปEQ 3 ด้าน (1)'!L13&lt;=14,"ต่ำกว่าปกติ")))</f>
        <v>ปกติ</v>
      </c>
      <c r="M13" s="24"/>
    </row>
    <row r="14" spans="1:13" x14ac:dyDescent="0.35">
      <c r="A14" s="23">
        <v>11</v>
      </c>
      <c r="B14" s="40" t="str">
        <f>'กรอกชื่อ-สกุลนักเรียน'!B13</f>
        <v>1/3</v>
      </c>
      <c r="C14" s="41" t="str">
        <f>'กรอกชื่อ-สกุลนักเรียน'!C13</f>
        <v>เด็กชายธาดากร  พิงไธสงค์</v>
      </c>
      <c r="D14" s="26" t="str">
        <f>IF('สรุปEQ 3 ด้าน (1)'!D14&gt;=19,"สูงกว่าปกติ",IF('สรุปEQ 3 ด้าน (1)'!D14&gt;=13,"ปกติ",IF('สรุปEQ 3 ด้าน (1)'!D14&lt;=12,"ต่ำกว่าปกติ")))</f>
        <v>ปกติ</v>
      </c>
      <c r="E14" s="26" t="str">
        <f>IF('สรุปEQ 3 ด้าน (1)'!E14&gt;=22,"สูงกว่าปกติ",IF('สรุปEQ 3 ด้าน (1)'!E14&gt;=16,"ปกติ",IF('สรุปEQ 3 ด้าน (1)'!E14&lt;=15,"ต่ำกว่าปกติ")))</f>
        <v>ต่ำกว่าปกติ</v>
      </c>
      <c r="F14" s="26" t="str">
        <f>IF('สรุปEQ 3 ด้าน (1)'!F14&gt;=23,"สูงกว่าปกติ",IF('สรุปEQ 3 ด้าน (1)'!F14&gt;=17,"ปกติ",IF('สรุปEQ 3 ด้าน (1)'!F14&lt;=16,"ต่ำกว่าปกติ")))</f>
        <v>ต่ำกว่าปกติ</v>
      </c>
      <c r="G14" s="26" t="str">
        <f>IF('สรุปEQ 3 ด้าน (1)'!G14&gt;=21,"สูงกว่าปกติ",IF('สรุปEQ 3 ด้าน (1)'!G14&gt;=15,"ปกติ",IF('สรุปEQ 3 ด้าน (1)'!G14&lt;=14,"ต่ำกว่าปกติ")))</f>
        <v>ปกติ</v>
      </c>
      <c r="H14" s="26" t="str">
        <f>IF('สรุปEQ 3 ด้าน (1)'!H14&gt;=20,"สูงกว่าปกติ",IF('สรุปEQ 3 ด้าน (1)'!H14&gt;=14,"ปกติ",IF('สรุปEQ 3 ด้าน (1)'!H14&lt;=13,"ต่ำกว่าปกติ")))</f>
        <v>ปกติ</v>
      </c>
      <c r="I14" s="26" t="str">
        <f>IF('สรุปEQ 3 ด้าน (1)'!I14&gt;=21,"สูงกว่าปกติ",IF('สรุปEQ 3 ด้าน (1)'!I14&gt;=15,"ปกติ",IF('สรุปEQ 3 ด้าน (1)'!I14&lt;=14,"ต่ำกว่าปกติ")))</f>
        <v>ต่ำกว่าปกติ</v>
      </c>
      <c r="J14" s="26" t="str">
        <f>IF('สรุปEQ 3 ด้าน (1)'!J14&gt;=14,"สูงกว่าปกติ",IF('สรุปEQ 3 ด้าน (1)'!J14&gt;=9,"ปกติ",IF('สรุปEQ 3 ด้าน (1)'!J14&lt;=8,"ต่ำกว่าปกติ")))</f>
        <v>ปกติ</v>
      </c>
      <c r="K14" s="26" t="str">
        <f>IF('สรุปEQ 3 ด้าน (1)'!K14&gt;=23,"สูงกว่าปกติ",IF('สรุปEQ 3 ด้าน (1)'!K14&gt;=16,"ปกติ",IF('สรุปEQ 3 ด้าน (1)'!K14&lt;=15,"ต่ำกว่าปกติ")))</f>
        <v>ปกติ</v>
      </c>
      <c r="L14" s="26" t="str">
        <f>IF('สรุปEQ 3 ด้าน (1)'!L14&gt;=22,"สูงกว่าปกติ",IF('สรุปEQ 3 ด้าน (1)'!L14&gt;=15,"ปกติ",IF('สรุปEQ 3 ด้าน (1)'!L14&lt;=14,"ต่ำกว่าปกติ")))</f>
        <v>ปกติ</v>
      </c>
      <c r="M14" s="24"/>
    </row>
    <row r="15" spans="1:13" x14ac:dyDescent="0.35">
      <c r="A15" s="23">
        <v>12</v>
      </c>
      <c r="B15" s="40" t="str">
        <f>'กรอกชื่อ-สกุลนักเรียน'!B14</f>
        <v>1/3</v>
      </c>
      <c r="C15" s="41" t="str">
        <f>'กรอกชื่อ-สกุลนักเรียน'!C14</f>
        <v>เด็กชายกฤษณะ  สมบูรณ์พันธ์</v>
      </c>
      <c r="D15" s="26" t="str">
        <f>IF('สรุปEQ 3 ด้าน (1)'!D15&gt;=19,"สูงกว่าปกติ",IF('สรุปEQ 3 ด้าน (1)'!D15&gt;=13,"ปกติ",IF('สรุปEQ 3 ด้าน (1)'!D15&lt;=12,"ต่ำกว่าปกติ")))</f>
        <v>สูงกว่าปกติ</v>
      </c>
      <c r="E15" s="26" t="str">
        <f>IF('สรุปEQ 3 ด้าน (1)'!E15&gt;=22,"สูงกว่าปกติ",IF('สรุปEQ 3 ด้าน (1)'!E15&gt;=16,"ปกติ",IF('สรุปEQ 3 ด้าน (1)'!E15&lt;=15,"ต่ำกว่าปกติ")))</f>
        <v>ปกติ</v>
      </c>
      <c r="F15" s="26" t="str">
        <f>IF('สรุปEQ 3 ด้าน (1)'!F15&gt;=23,"สูงกว่าปกติ",IF('สรุปEQ 3 ด้าน (1)'!F15&gt;=17,"ปกติ",IF('สรุปEQ 3 ด้าน (1)'!F15&lt;=16,"ต่ำกว่าปกติ")))</f>
        <v>ต่ำกว่าปกติ</v>
      </c>
      <c r="G15" s="26" t="str">
        <f>IF('สรุปEQ 3 ด้าน (1)'!G15&gt;=21,"สูงกว่าปกติ",IF('สรุปEQ 3 ด้าน (1)'!G15&gt;=15,"ปกติ",IF('สรุปEQ 3 ด้าน (1)'!G15&lt;=14,"ต่ำกว่าปกติ")))</f>
        <v>ปกติ</v>
      </c>
      <c r="H15" s="26" t="str">
        <f>IF('สรุปEQ 3 ด้าน (1)'!H15&gt;=20,"สูงกว่าปกติ",IF('สรุปEQ 3 ด้าน (1)'!H15&gt;=14,"ปกติ",IF('สรุปEQ 3 ด้าน (1)'!H15&lt;=13,"ต่ำกว่าปกติ")))</f>
        <v>ปกติ</v>
      </c>
      <c r="I15" s="26" t="str">
        <f>IF('สรุปEQ 3 ด้าน (1)'!I15&gt;=21,"สูงกว่าปกติ",IF('สรุปEQ 3 ด้าน (1)'!I15&gt;=15,"ปกติ",IF('สรุปEQ 3 ด้าน (1)'!I15&lt;=14,"ต่ำกว่าปกติ")))</f>
        <v>ปกติ</v>
      </c>
      <c r="J15" s="26" t="str">
        <f>IF('สรุปEQ 3 ด้าน (1)'!J15&gt;=14,"สูงกว่าปกติ",IF('สรุปEQ 3 ด้าน (1)'!J15&gt;=9,"ปกติ",IF('สรุปEQ 3 ด้าน (1)'!J15&lt;=8,"ต่ำกว่าปกติ")))</f>
        <v>ปกติ</v>
      </c>
      <c r="K15" s="26" t="str">
        <f>IF('สรุปEQ 3 ด้าน (1)'!K15&gt;=23,"สูงกว่าปกติ",IF('สรุปEQ 3 ด้าน (1)'!K15&gt;=16,"ปกติ",IF('สรุปEQ 3 ด้าน (1)'!K15&lt;=15,"ต่ำกว่าปกติ")))</f>
        <v>ต่ำกว่าปกติ</v>
      </c>
      <c r="L15" s="26" t="str">
        <f>IF('สรุปEQ 3 ด้าน (1)'!L15&gt;=22,"สูงกว่าปกติ",IF('สรุปEQ 3 ด้าน (1)'!L15&gt;=15,"ปกติ",IF('สรุปEQ 3 ด้าน (1)'!L15&lt;=14,"ต่ำกว่าปกติ")))</f>
        <v>ปกติ</v>
      </c>
      <c r="M15" s="24"/>
    </row>
    <row r="16" spans="1:13" x14ac:dyDescent="0.35">
      <c r="A16" s="23">
        <v>13</v>
      </c>
      <c r="B16" s="40" t="str">
        <f>'กรอกชื่อ-สกุลนักเรียน'!B15</f>
        <v>1/3</v>
      </c>
      <c r="C16" s="41" t="str">
        <f>'กรอกชื่อ-สกุลนักเรียน'!C15</f>
        <v>เด็กชายสุเมธ  คำทะเนตร</v>
      </c>
      <c r="D16" s="26" t="str">
        <f>IF('สรุปEQ 3 ด้าน (1)'!D16&gt;=19,"สูงกว่าปกติ",IF('สรุปEQ 3 ด้าน (1)'!D16&gt;=13,"ปกติ",IF('สรุปEQ 3 ด้าน (1)'!D16&lt;=12,"ต่ำกว่าปกติ")))</f>
        <v>ปกติ</v>
      </c>
      <c r="E16" s="26" t="str">
        <f>IF('สรุปEQ 3 ด้าน (1)'!E16&gt;=22,"สูงกว่าปกติ",IF('สรุปEQ 3 ด้าน (1)'!E16&gt;=16,"ปกติ",IF('สรุปEQ 3 ด้าน (1)'!E16&lt;=15,"ต่ำกว่าปกติ")))</f>
        <v>ปกติ</v>
      </c>
      <c r="F16" s="26" t="str">
        <f>IF('สรุปEQ 3 ด้าน (1)'!F16&gt;=23,"สูงกว่าปกติ",IF('สรุปEQ 3 ด้าน (1)'!F16&gt;=17,"ปกติ",IF('สรุปEQ 3 ด้าน (1)'!F16&lt;=16,"ต่ำกว่าปกติ")))</f>
        <v>ต่ำกว่าปกติ</v>
      </c>
      <c r="G16" s="26" t="str">
        <f>IF('สรุปEQ 3 ด้าน (1)'!G16&gt;=21,"สูงกว่าปกติ",IF('สรุปEQ 3 ด้าน (1)'!G16&gt;=15,"ปกติ",IF('สรุปEQ 3 ด้าน (1)'!G16&lt;=14,"ต่ำกว่าปกติ")))</f>
        <v>ต่ำกว่าปกติ</v>
      </c>
      <c r="H16" s="26" t="str">
        <f>IF('สรุปEQ 3 ด้าน (1)'!H16&gt;=20,"สูงกว่าปกติ",IF('สรุปEQ 3 ด้าน (1)'!H16&gt;=14,"ปกติ",IF('สรุปEQ 3 ด้าน (1)'!H16&lt;=13,"ต่ำกว่าปกติ")))</f>
        <v>ปกติ</v>
      </c>
      <c r="I16" s="26" t="str">
        <f>IF('สรุปEQ 3 ด้าน (1)'!I16&gt;=21,"สูงกว่าปกติ",IF('สรุปEQ 3 ด้าน (1)'!I16&gt;=15,"ปกติ",IF('สรุปEQ 3 ด้าน (1)'!I16&lt;=14,"ต่ำกว่าปกติ")))</f>
        <v>ปกติ</v>
      </c>
      <c r="J16" s="26" t="str">
        <f>IF('สรุปEQ 3 ด้าน (1)'!J16&gt;=14,"สูงกว่าปกติ",IF('สรุปEQ 3 ด้าน (1)'!J16&gt;=9,"ปกติ",IF('สรุปEQ 3 ด้าน (1)'!J16&lt;=8,"ต่ำกว่าปกติ")))</f>
        <v>ต่ำกว่าปกติ</v>
      </c>
      <c r="K16" s="26" t="str">
        <f>IF('สรุปEQ 3 ด้าน (1)'!K16&gt;=23,"สูงกว่าปกติ",IF('สรุปEQ 3 ด้าน (1)'!K16&gt;=16,"ปกติ",IF('สรุปEQ 3 ด้าน (1)'!K16&lt;=15,"ต่ำกว่าปกติ")))</f>
        <v>ปกติ</v>
      </c>
      <c r="L16" s="26" t="str">
        <f>IF('สรุปEQ 3 ด้าน (1)'!L16&gt;=22,"สูงกว่าปกติ",IF('สรุปEQ 3 ด้าน (1)'!L16&gt;=15,"ปกติ",IF('สรุปEQ 3 ด้าน (1)'!L16&lt;=14,"ต่ำกว่าปกติ")))</f>
        <v>ปกติ</v>
      </c>
      <c r="M16" s="24"/>
    </row>
    <row r="17" spans="1:13" x14ac:dyDescent="0.35">
      <c r="A17" s="23">
        <v>14</v>
      </c>
      <c r="B17" s="40" t="str">
        <f>'กรอกชื่อ-สกุลนักเรียน'!B16</f>
        <v>1/3</v>
      </c>
      <c r="C17" s="41" t="str">
        <f>'กรอกชื่อ-สกุลนักเรียน'!C16</f>
        <v>เด็กชายณัชพล  จ่าทอง</v>
      </c>
      <c r="D17" s="26" t="str">
        <f>IF('สรุปEQ 3 ด้าน (1)'!D17&gt;=19,"สูงกว่าปกติ",IF('สรุปEQ 3 ด้าน (1)'!D17&gt;=13,"ปกติ",IF('สรุปEQ 3 ด้าน (1)'!D17&lt;=12,"ต่ำกว่าปกติ")))</f>
        <v>ปกติ</v>
      </c>
      <c r="E17" s="26" t="str">
        <f>IF('สรุปEQ 3 ด้าน (1)'!E17&gt;=22,"สูงกว่าปกติ",IF('สรุปEQ 3 ด้าน (1)'!E17&gt;=16,"ปกติ",IF('สรุปEQ 3 ด้าน (1)'!E17&lt;=15,"ต่ำกว่าปกติ")))</f>
        <v>ปกติ</v>
      </c>
      <c r="F17" s="26" t="str">
        <f>IF('สรุปEQ 3 ด้าน (1)'!F17&gt;=23,"สูงกว่าปกติ",IF('สรุปEQ 3 ด้าน (1)'!F17&gt;=17,"ปกติ",IF('สรุปEQ 3 ด้าน (1)'!F17&lt;=16,"ต่ำกว่าปกติ")))</f>
        <v>ปกติ</v>
      </c>
      <c r="G17" s="26" t="str">
        <f>IF('สรุปEQ 3 ด้าน (1)'!G17&gt;=21,"สูงกว่าปกติ",IF('สรุปEQ 3 ด้าน (1)'!G17&gt;=15,"ปกติ",IF('สรุปEQ 3 ด้าน (1)'!G17&lt;=14,"ต่ำกว่าปกติ")))</f>
        <v>สูงกว่าปกติ</v>
      </c>
      <c r="H17" s="26" t="str">
        <f>IF('สรุปEQ 3 ด้าน (1)'!H17&gt;=20,"สูงกว่าปกติ",IF('สรุปEQ 3 ด้าน (1)'!H17&gt;=14,"ปกติ",IF('สรุปEQ 3 ด้าน (1)'!H17&lt;=13,"ต่ำกว่าปกติ")))</f>
        <v>ปกติ</v>
      </c>
      <c r="I17" s="26" t="str">
        <f>IF('สรุปEQ 3 ด้าน (1)'!I17&gt;=21,"สูงกว่าปกติ",IF('สรุปEQ 3 ด้าน (1)'!I17&gt;=15,"ปกติ",IF('สรุปEQ 3 ด้าน (1)'!I17&lt;=14,"ต่ำกว่าปกติ")))</f>
        <v>ปกติ</v>
      </c>
      <c r="J17" s="26" t="str">
        <f>IF('สรุปEQ 3 ด้าน (1)'!J17&gt;=14,"สูงกว่าปกติ",IF('สรุปEQ 3 ด้าน (1)'!J17&gt;=9,"ปกติ",IF('สรุปEQ 3 ด้าน (1)'!J17&lt;=8,"ต่ำกว่าปกติ")))</f>
        <v>สูงกว่าปกติ</v>
      </c>
      <c r="K17" s="26" t="str">
        <f>IF('สรุปEQ 3 ด้าน (1)'!K17&gt;=23,"สูงกว่าปกติ",IF('สรุปEQ 3 ด้าน (1)'!K17&gt;=16,"ปกติ",IF('สรุปEQ 3 ด้าน (1)'!K17&lt;=15,"ต่ำกว่าปกติ")))</f>
        <v>สูงกว่าปกติ</v>
      </c>
      <c r="L17" s="26" t="str">
        <f>IF('สรุปEQ 3 ด้าน (1)'!L17&gt;=22,"สูงกว่าปกติ",IF('สรุปEQ 3 ด้าน (1)'!L17&gt;=15,"ปกติ",IF('สรุปEQ 3 ด้าน (1)'!L17&lt;=14,"ต่ำกว่าปกติ")))</f>
        <v>ปกติ</v>
      </c>
      <c r="M17" s="24"/>
    </row>
    <row r="18" spans="1:13" x14ac:dyDescent="0.35">
      <c r="A18" s="23">
        <v>15</v>
      </c>
      <c r="B18" s="40" t="str">
        <f>'กรอกชื่อ-สกุลนักเรียน'!B17</f>
        <v>1/3</v>
      </c>
      <c r="C18" s="41" t="str">
        <f>'กรอกชื่อ-สกุลนักเรียน'!C17</f>
        <v>เด็กหญิงสุพัฒธา  สมนาม</v>
      </c>
      <c r="D18" s="26" t="str">
        <f>IF('สรุปEQ 3 ด้าน (1)'!D18&gt;=19,"สูงกว่าปกติ",IF('สรุปEQ 3 ด้าน (1)'!D18&gt;=13,"ปกติ",IF('สรุปEQ 3 ด้าน (1)'!D18&lt;=12,"ต่ำกว่าปกติ")))</f>
        <v>สูงกว่าปกติ</v>
      </c>
      <c r="E18" s="26" t="str">
        <f>IF('สรุปEQ 3 ด้าน (1)'!E18&gt;=22,"สูงกว่าปกติ",IF('สรุปEQ 3 ด้าน (1)'!E18&gt;=16,"ปกติ",IF('สรุปEQ 3 ด้าน (1)'!E18&lt;=15,"ต่ำกว่าปกติ")))</f>
        <v>ปกติ</v>
      </c>
      <c r="F18" s="26" t="str">
        <f>IF('สรุปEQ 3 ด้าน (1)'!F18&gt;=23,"สูงกว่าปกติ",IF('สรุปEQ 3 ด้าน (1)'!F18&gt;=17,"ปกติ",IF('สรุปEQ 3 ด้าน (1)'!F18&lt;=16,"ต่ำกว่าปกติ")))</f>
        <v>สูงกว่าปกติ</v>
      </c>
      <c r="G18" s="26" t="str">
        <f>IF('สรุปEQ 3 ด้าน (1)'!G18&gt;=21,"สูงกว่าปกติ",IF('สรุปEQ 3 ด้าน (1)'!G18&gt;=15,"ปกติ",IF('สรุปEQ 3 ด้าน (1)'!G18&lt;=14,"ต่ำกว่าปกติ")))</f>
        <v>สูงกว่าปกติ</v>
      </c>
      <c r="H18" s="26" t="str">
        <f>IF('สรุปEQ 3 ด้าน (1)'!H18&gt;=20,"สูงกว่าปกติ",IF('สรุปEQ 3 ด้าน (1)'!H18&gt;=14,"ปกติ",IF('สรุปEQ 3 ด้าน (1)'!H18&lt;=13,"ต่ำกว่าปกติ")))</f>
        <v>สูงกว่าปกติ</v>
      </c>
      <c r="I18" s="26" t="str">
        <f>IF('สรุปEQ 3 ด้าน (1)'!I18&gt;=21,"สูงกว่าปกติ",IF('สรุปEQ 3 ด้าน (1)'!I18&gt;=15,"ปกติ",IF('สรุปEQ 3 ด้าน (1)'!I18&lt;=14,"ต่ำกว่าปกติ")))</f>
        <v>ปกติ</v>
      </c>
      <c r="J18" s="26" t="str">
        <f>IF('สรุปEQ 3 ด้าน (1)'!J18&gt;=14,"สูงกว่าปกติ",IF('สรุปEQ 3 ด้าน (1)'!J18&gt;=9,"ปกติ",IF('สรุปEQ 3 ด้าน (1)'!J18&lt;=8,"ต่ำกว่าปกติ")))</f>
        <v>สูงกว่าปกติ</v>
      </c>
      <c r="K18" s="26" t="str">
        <f>IF('สรุปEQ 3 ด้าน (1)'!K18&gt;=23,"สูงกว่าปกติ",IF('สรุปEQ 3 ด้าน (1)'!K18&gt;=16,"ปกติ",IF('สรุปEQ 3 ด้าน (1)'!K18&lt;=15,"ต่ำกว่าปกติ")))</f>
        <v>สูงกว่าปกติ</v>
      </c>
      <c r="L18" s="26" t="str">
        <f>IF('สรุปEQ 3 ด้าน (1)'!L18&gt;=22,"สูงกว่าปกติ",IF('สรุปEQ 3 ด้าน (1)'!L18&gt;=15,"ปกติ",IF('สรุปEQ 3 ด้าน (1)'!L18&lt;=14,"ต่ำกว่าปกติ")))</f>
        <v>ปกติ</v>
      </c>
      <c r="M18" s="24"/>
    </row>
    <row r="19" spans="1:13" x14ac:dyDescent="0.35">
      <c r="A19" s="23">
        <v>16</v>
      </c>
      <c r="B19" s="40" t="str">
        <f>'กรอกชื่อ-สกุลนักเรียน'!B18</f>
        <v>1/3</v>
      </c>
      <c r="C19" s="41" t="str">
        <f>'กรอกชื่อ-สกุลนักเรียน'!C18</f>
        <v>เด็กหญิงรีนา  ตีวารี</v>
      </c>
      <c r="D19" s="26" t="str">
        <f>IF('สรุปEQ 3 ด้าน (1)'!D19&gt;=19,"สูงกว่าปกติ",IF('สรุปEQ 3 ด้าน (1)'!D19&gt;=13,"ปกติ",IF('สรุปEQ 3 ด้าน (1)'!D19&lt;=12,"ต่ำกว่าปกติ")))</f>
        <v>ต่ำกว่าปกติ</v>
      </c>
      <c r="E19" s="26" t="str">
        <f>IF('สรุปEQ 3 ด้าน (1)'!E19&gt;=22,"สูงกว่าปกติ",IF('สรุปEQ 3 ด้าน (1)'!E19&gt;=16,"ปกติ",IF('สรุปEQ 3 ด้าน (1)'!E19&lt;=15,"ต่ำกว่าปกติ")))</f>
        <v>ต่ำกว่าปกติ</v>
      </c>
      <c r="F19" s="26" t="str">
        <f>IF('สรุปEQ 3 ด้าน (1)'!F19&gt;=23,"สูงกว่าปกติ",IF('สรุปEQ 3 ด้าน (1)'!F19&gt;=17,"ปกติ",IF('สรุปEQ 3 ด้าน (1)'!F19&lt;=16,"ต่ำกว่าปกติ")))</f>
        <v>ต่ำกว่าปกติ</v>
      </c>
      <c r="G19" s="26" t="str">
        <f>IF('สรุปEQ 3 ด้าน (1)'!G19&gt;=21,"สูงกว่าปกติ",IF('สรุปEQ 3 ด้าน (1)'!G19&gt;=15,"ปกติ",IF('สรุปEQ 3 ด้าน (1)'!G19&lt;=14,"ต่ำกว่าปกติ")))</f>
        <v>ต่ำกว่าปกติ</v>
      </c>
      <c r="H19" s="26" t="str">
        <f>IF('สรุปEQ 3 ด้าน (1)'!H19&gt;=20,"สูงกว่าปกติ",IF('สรุปEQ 3 ด้าน (1)'!H19&gt;=14,"ปกติ",IF('สรุปEQ 3 ด้าน (1)'!H19&lt;=13,"ต่ำกว่าปกติ")))</f>
        <v>ต่ำกว่าปกติ</v>
      </c>
      <c r="I19" s="26" t="str">
        <f>IF('สรุปEQ 3 ด้าน (1)'!I19&gt;=21,"สูงกว่าปกติ",IF('สรุปEQ 3 ด้าน (1)'!I19&gt;=15,"ปกติ",IF('สรุปEQ 3 ด้าน (1)'!I19&lt;=14,"ต่ำกว่าปกติ")))</f>
        <v>ต่ำกว่าปกติ</v>
      </c>
      <c r="J19" s="26" t="str">
        <f>IF('สรุปEQ 3 ด้าน (1)'!J19&gt;=14,"สูงกว่าปกติ",IF('สรุปEQ 3 ด้าน (1)'!J19&gt;=9,"ปกติ",IF('สรุปEQ 3 ด้าน (1)'!J19&lt;=8,"ต่ำกว่าปกติ")))</f>
        <v>ต่ำกว่าปกติ</v>
      </c>
      <c r="K19" s="26" t="str">
        <f>IF('สรุปEQ 3 ด้าน (1)'!K19&gt;=23,"สูงกว่าปกติ",IF('สรุปEQ 3 ด้าน (1)'!K19&gt;=16,"ปกติ",IF('สรุปEQ 3 ด้าน (1)'!K19&lt;=15,"ต่ำกว่าปกติ")))</f>
        <v>ต่ำกว่าปกติ</v>
      </c>
      <c r="L19" s="26" t="str">
        <f>IF('สรุปEQ 3 ด้าน (1)'!L19&gt;=22,"สูงกว่าปกติ",IF('สรุปEQ 3 ด้าน (1)'!L19&gt;=15,"ปกติ",IF('สรุปEQ 3 ด้าน (1)'!L19&lt;=14,"ต่ำกว่าปกติ")))</f>
        <v>ต่ำกว่าปกติ</v>
      </c>
      <c r="M19" s="24"/>
    </row>
    <row r="20" spans="1:13" x14ac:dyDescent="0.35">
      <c r="A20" s="23">
        <v>17</v>
      </c>
      <c r="B20" s="40" t="str">
        <f>'กรอกชื่อ-สกุลนักเรียน'!B19</f>
        <v>1/3</v>
      </c>
      <c r="C20" s="41" t="str">
        <f>'กรอกชื่อ-สกุลนักเรียน'!C19</f>
        <v>เด็กหญิงฐิตินันท์  มูลหงษ์</v>
      </c>
      <c r="D20" s="26" t="str">
        <f>IF('สรุปEQ 3 ด้าน (1)'!D20&gt;=19,"สูงกว่าปกติ",IF('สรุปEQ 3 ด้าน (1)'!D20&gt;=13,"ปกติ",IF('สรุปEQ 3 ด้าน (1)'!D20&lt;=12,"ต่ำกว่าปกติ")))</f>
        <v>ต่ำกว่าปกติ</v>
      </c>
      <c r="E20" s="26" t="str">
        <f>IF('สรุปEQ 3 ด้าน (1)'!E20&gt;=22,"สูงกว่าปกติ",IF('สรุปEQ 3 ด้าน (1)'!E20&gt;=16,"ปกติ",IF('สรุปEQ 3 ด้าน (1)'!E20&lt;=15,"ต่ำกว่าปกติ")))</f>
        <v>ต่ำกว่าปกติ</v>
      </c>
      <c r="F20" s="26" t="str">
        <f>IF('สรุปEQ 3 ด้าน (1)'!F20&gt;=23,"สูงกว่าปกติ",IF('สรุปEQ 3 ด้าน (1)'!F20&gt;=17,"ปกติ",IF('สรุปEQ 3 ด้าน (1)'!F20&lt;=16,"ต่ำกว่าปกติ")))</f>
        <v>ต่ำกว่าปกติ</v>
      </c>
      <c r="G20" s="26" t="str">
        <f>IF('สรุปEQ 3 ด้าน (1)'!G20&gt;=21,"สูงกว่าปกติ",IF('สรุปEQ 3 ด้าน (1)'!G20&gt;=15,"ปกติ",IF('สรุปEQ 3 ด้าน (1)'!G20&lt;=14,"ต่ำกว่าปกติ")))</f>
        <v>ปกติ</v>
      </c>
      <c r="H20" s="26" t="str">
        <f>IF('สรุปEQ 3 ด้าน (1)'!H20&gt;=20,"สูงกว่าปกติ",IF('สรุปEQ 3 ด้าน (1)'!H20&gt;=14,"ปกติ",IF('สรุปEQ 3 ด้าน (1)'!H20&lt;=13,"ต่ำกว่าปกติ")))</f>
        <v>ปกติ</v>
      </c>
      <c r="I20" s="26" t="str">
        <f>IF('สรุปEQ 3 ด้าน (1)'!I20&gt;=21,"สูงกว่าปกติ",IF('สรุปEQ 3 ด้าน (1)'!I20&gt;=15,"ปกติ",IF('สรุปEQ 3 ด้าน (1)'!I20&lt;=14,"ต่ำกว่าปกติ")))</f>
        <v>ต่ำกว่าปกติ</v>
      </c>
      <c r="J20" s="26" t="str">
        <f>IF('สรุปEQ 3 ด้าน (1)'!J20&gt;=14,"สูงกว่าปกติ",IF('สรุปEQ 3 ด้าน (1)'!J20&gt;=9,"ปกติ",IF('สรุปEQ 3 ด้าน (1)'!J20&lt;=8,"ต่ำกว่าปกติ")))</f>
        <v>ต่ำกว่าปกติ</v>
      </c>
      <c r="K20" s="26" t="str">
        <f>IF('สรุปEQ 3 ด้าน (1)'!K20&gt;=23,"สูงกว่าปกติ",IF('สรุปEQ 3 ด้าน (1)'!K20&gt;=16,"ปกติ",IF('สรุปEQ 3 ด้าน (1)'!K20&lt;=15,"ต่ำกว่าปกติ")))</f>
        <v>ต่ำกว่าปกติ</v>
      </c>
      <c r="L20" s="26" t="str">
        <f>IF('สรุปEQ 3 ด้าน (1)'!L20&gt;=22,"สูงกว่าปกติ",IF('สรุปEQ 3 ด้าน (1)'!L20&gt;=15,"ปกติ",IF('สรุปEQ 3 ด้าน (1)'!L20&lt;=14,"ต่ำกว่าปกติ")))</f>
        <v>ต่ำกว่าปกติ</v>
      </c>
      <c r="M20" s="24"/>
    </row>
    <row r="21" spans="1:13" x14ac:dyDescent="0.35">
      <c r="A21" s="23">
        <v>18</v>
      </c>
      <c r="B21" s="40" t="str">
        <f>'กรอกชื่อ-สกุลนักเรียน'!B20</f>
        <v>1/3</v>
      </c>
      <c r="C21" s="41" t="str">
        <f>'กรอกชื่อ-สกุลนักเรียน'!C20</f>
        <v>เด็กหญิงณัฐหทัย  เรื่อศรีจันทร์</v>
      </c>
      <c r="D21" s="26" t="str">
        <f>IF('สรุปEQ 3 ด้าน (1)'!D21&gt;=19,"สูงกว่าปกติ",IF('สรุปEQ 3 ด้าน (1)'!D21&gt;=13,"ปกติ",IF('สรุปEQ 3 ด้าน (1)'!D21&lt;=12,"ต่ำกว่าปกติ")))</f>
        <v>ปกติ</v>
      </c>
      <c r="E21" s="26" t="str">
        <f>IF('สรุปEQ 3 ด้าน (1)'!E21&gt;=22,"สูงกว่าปกติ",IF('สรุปEQ 3 ด้าน (1)'!E21&gt;=16,"ปกติ",IF('สรุปEQ 3 ด้าน (1)'!E21&lt;=15,"ต่ำกว่าปกติ")))</f>
        <v>ปกติ</v>
      </c>
      <c r="F21" s="26" t="str">
        <f>IF('สรุปEQ 3 ด้าน (1)'!F21&gt;=23,"สูงกว่าปกติ",IF('สรุปEQ 3 ด้าน (1)'!F21&gt;=17,"ปกติ",IF('สรุปEQ 3 ด้าน (1)'!F21&lt;=16,"ต่ำกว่าปกติ")))</f>
        <v>ต่ำกว่าปกติ</v>
      </c>
      <c r="G21" s="26" t="str">
        <f>IF('สรุปEQ 3 ด้าน (1)'!G21&gt;=21,"สูงกว่าปกติ",IF('สรุปEQ 3 ด้าน (1)'!G21&gt;=15,"ปกติ",IF('สรุปEQ 3 ด้าน (1)'!G21&lt;=14,"ต่ำกว่าปกติ")))</f>
        <v>สูงกว่าปกติ</v>
      </c>
      <c r="H21" s="26" t="str">
        <f>IF('สรุปEQ 3 ด้าน (1)'!H21&gt;=20,"สูงกว่าปกติ",IF('สรุปEQ 3 ด้าน (1)'!H21&gt;=14,"ปกติ",IF('สรุปEQ 3 ด้าน (1)'!H21&lt;=13,"ต่ำกว่าปกติ")))</f>
        <v>สูงกว่าปกติ</v>
      </c>
      <c r="I21" s="26" t="str">
        <f>IF('สรุปEQ 3 ด้าน (1)'!I21&gt;=21,"สูงกว่าปกติ",IF('สรุปEQ 3 ด้าน (1)'!I21&gt;=15,"ปกติ",IF('สรุปEQ 3 ด้าน (1)'!I21&lt;=14,"ต่ำกว่าปกติ")))</f>
        <v>ปกติ</v>
      </c>
      <c r="J21" s="26" t="str">
        <f>IF('สรุปEQ 3 ด้าน (1)'!J21&gt;=14,"สูงกว่าปกติ",IF('สรุปEQ 3 ด้าน (1)'!J21&gt;=9,"ปกติ",IF('สรุปEQ 3 ด้าน (1)'!J21&lt;=8,"ต่ำกว่าปกติ")))</f>
        <v>สูงกว่าปกติ</v>
      </c>
      <c r="K21" s="26" t="str">
        <f>IF('สรุปEQ 3 ด้าน (1)'!K21&gt;=23,"สูงกว่าปกติ",IF('สรุปEQ 3 ด้าน (1)'!K21&gt;=16,"ปกติ",IF('สรุปEQ 3 ด้าน (1)'!K21&lt;=15,"ต่ำกว่าปกติ")))</f>
        <v>สูงกว่าปกติ</v>
      </c>
      <c r="L21" s="26" t="str">
        <f>IF('สรุปEQ 3 ด้าน (1)'!L21&gt;=22,"สูงกว่าปกติ",IF('สรุปEQ 3 ด้าน (1)'!L21&gt;=15,"ปกติ",IF('สรุปEQ 3 ด้าน (1)'!L21&lt;=14,"ต่ำกว่าปกติ")))</f>
        <v>ปกติ</v>
      </c>
      <c r="M21" s="24"/>
    </row>
    <row r="22" spans="1:13" x14ac:dyDescent="0.35">
      <c r="A22" s="23">
        <v>19</v>
      </c>
      <c r="B22" s="40" t="str">
        <f>'กรอกชื่อ-สกุลนักเรียน'!B21</f>
        <v>1/3</v>
      </c>
      <c r="C22" s="41" t="str">
        <f>'กรอกชื่อ-สกุลนักเรียน'!C21</f>
        <v>เด็กชายจิรพงษ์  เทียมบุญ</v>
      </c>
      <c r="D22" s="26" t="str">
        <f>IF('สรุปEQ 3 ด้าน (1)'!D22&gt;=19,"สูงกว่าปกติ",IF('สรุปEQ 3 ด้าน (1)'!D22&gt;=13,"ปกติ",IF('สรุปEQ 3 ด้าน (1)'!D22&lt;=12,"ต่ำกว่าปกติ")))</f>
        <v>ปกติ</v>
      </c>
      <c r="E22" s="26" t="str">
        <f>IF('สรุปEQ 3 ด้าน (1)'!E22&gt;=22,"สูงกว่าปกติ",IF('สรุปEQ 3 ด้าน (1)'!E22&gt;=16,"ปกติ",IF('สรุปEQ 3 ด้าน (1)'!E22&lt;=15,"ต่ำกว่าปกติ")))</f>
        <v>ปกติ</v>
      </c>
      <c r="F22" s="26" t="str">
        <f>IF('สรุปEQ 3 ด้าน (1)'!F22&gt;=23,"สูงกว่าปกติ",IF('สรุปEQ 3 ด้าน (1)'!F22&gt;=17,"ปกติ",IF('สรุปEQ 3 ด้าน (1)'!F22&lt;=16,"ต่ำกว่าปกติ")))</f>
        <v>สูงกว่าปกติ</v>
      </c>
      <c r="G22" s="26" t="str">
        <f>IF('สรุปEQ 3 ด้าน (1)'!G22&gt;=21,"สูงกว่าปกติ",IF('สรุปEQ 3 ด้าน (1)'!G22&gt;=15,"ปกติ",IF('สรุปEQ 3 ด้าน (1)'!G22&lt;=14,"ต่ำกว่าปกติ")))</f>
        <v>ปกติ</v>
      </c>
      <c r="H22" s="26" t="str">
        <f>IF('สรุปEQ 3 ด้าน (1)'!H22&gt;=20,"สูงกว่าปกติ",IF('สรุปEQ 3 ด้าน (1)'!H22&gt;=14,"ปกติ",IF('สรุปEQ 3 ด้าน (1)'!H22&lt;=13,"ต่ำกว่าปกติ")))</f>
        <v>ปกติ</v>
      </c>
      <c r="I22" s="26" t="str">
        <f>IF('สรุปEQ 3 ด้าน (1)'!I22&gt;=21,"สูงกว่าปกติ",IF('สรุปEQ 3 ด้าน (1)'!I22&gt;=15,"ปกติ",IF('สรุปEQ 3 ด้าน (1)'!I22&lt;=14,"ต่ำกว่าปกติ")))</f>
        <v>ปกติ</v>
      </c>
      <c r="J22" s="26" t="str">
        <f>IF('สรุปEQ 3 ด้าน (1)'!J22&gt;=14,"สูงกว่าปกติ",IF('สรุปEQ 3 ด้าน (1)'!J22&gt;=9,"ปกติ",IF('สรุปEQ 3 ด้าน (1)'!J22&lt;=8,"ต่ำกว่าปกติ")))</f>
        <v>ปกติ</v>
      </c>
      <c r="K22" s="26" t="str">
        <f>IF('สรุปEQ 3 ด้าน (1)'!K22&gt;=23,"สูงกว่าปกติ",IF('สรุปEQ 3 ด้าน (1)'!K22&gt;=16,"ปกติ",IF('สรุปEQ 3 ด้าน (1)'!K22&lt;=15,"ต่ำกว่าปกติ")))</f>
        <v>ปกติ</v>
      </c>
      <c r="L22" s="26" t="str">
        <f>IF('สรุปEQ 3 ด้าน (1)'!L22&gt;=22,"สูงกว่าปกติ",IF('สรุปEQ 3 ด้าน (1)'!L22&gt;=15,"ปกติ",IF('สรุปEQ 3 ด้าน (1)'!L22&lt;=14,"ต่ำกว่าปกติ")))</f>
        <v>ปกติ</v>
      </c>
      <c r="M22" s="24"/>
    </row>
    <row r="23" spans="1:13" x14ac:dyDescent="0.35">
      <c r="A23" s="23">
        <v>20</v>
      </c>
      <c r="B23" s="40" t="str">
        <f>'กรอกชื่อ-สกุลนักเรียน'!B22</f>
        <v>1/3</v>
      </c>
      <c r="C23" s="41" t="str">
        <f>'กรอกชื่อ-สกุลนักเรียน'!C22</f>
        <v>เด็กชาย</v>
      </c>
      <c r="D23" s="26" t="str">
        <f>IF('สรุปEQ 3 ด้าน (1)'!D23&gt;=19,"สูงกว่าปกติ",IF('สรุปEQ 3 ด้าน (1)'!D23&gt;=13,"ปกติ",IF('สรุปEQ 3 ด้าน (1)'!D23&lt;=12,"ต่ำกว่าปกติ")))</f>
        <v>ปกติ</v>
      </c>
      <c r="E23" s="26" t="str">
        <f>IF('สรุปEQ 3 ด้าน (1)'!E23&gt;=22,"สูงกว่าปกติ",IF('สรุปEQ 3 ด้าน (1)'!E23&gt;=16,"ปกติ",IF('สรุปEQ 3 ด้าน (1)'!E23&lt;=15,"ต่ำกว่าปกติ")))</f>
        <v>ต่ำกว่าปกติ</v>
      </c>
      <c r="F23" s="26" t="str">
        <f>IF('สรุปEQ 3 ด้าน (1)'!F23&gt;=23,"สูงกว่าปกติ",IF('สรุปEQ 3 ด้าน (1)'!F23&gt;=17,"ปกติ",IF('สรุปEQ 3 ด้าน (1)'!F23&lt;=16,"ต่ำกว่าปกติ")))</f>
        <v>ต่ำกว่าปกติ</v>
      </c>
      <c r="G23" s="26" t="str">
        <f>IF('สรุปEQ 3 ด้าน (1)'!G23&gt;=21,"สูงกว่าปกติ",IF('สรุปEQ 3 ด้าน (1)'!G23&gt;=15,"ปกติ",IF('สรุปEQ 3 ด้าน (1)'!G23&lt;=14,"ต่ำกว่าปกติ")))</f>
        <v>ต่ำกว่าปกติ</v>
      </c>
      <c r="H23" s="26" t="str">
        <f>IF('สรุปEQ 3 ด้าน (1)'!H23&gt;=20,"สูงกว่าปกติ",IF('สรุปEQ 3 ด้าน (1)'!H23&gt;=14,"ปกติ",IF('สรุปEQ 3 ด้าน (1)'!H23&lt;=13,"ต่ำกว่าปกติ")))</f>
        <v>ปกติ</v>
      </c>
      <c r="I23" s="26" t="str">
        <f>IF('สรุปEQ 3 ด้าน (1)'!I23&gt;=21,"สูงกว่าปกติ",IF('สรุปEQ 3 ด้าน (1)'!I23&gt;=15,"ปกติ",IF('สรุปEQ 3 ด้าน (1)'!I23&lt;=14,"ต่ำกว่าปกติ")))</f>
        <v>ต่ำกว่าปกติ</v>
      </c>
      <c r="J23" s="26" t="str">
        <f>IF('สรุปEQ 3 ด้าน (1)'!J23&gt;=14,"สูงกว่าปกติ",IF('สรุปEQ 3 ด้าน (1)'!J23&gt;=9,"ปกติ",IF('สรุปEQ 3 ด้าน (1)'!J23&lt;=8,"ต่ำกว่าปกติ")))</f>
        <v>ปกติ</v>
      </c>
      <c r="K23" s="26" t="str">
        <f>IF('สรุปEQ 3 ด้าน (1)'!K23&gt;=23,"สูงกว่าปกติ",IF('สรุปEQ 3 ด้าน (1)'!K23&gt;=16,"ปกติ",IF('สรุปEQ 3 ด้าน (1)'!K23&lt;=15,"ต่ำกว่าปกติ")))</f>
        <v>ปกติ</v>
      </c>
      <c r="L23" s="26" t="str">
        <f>IF('สรุปEQ 3 ด้าน (1)'!L23&gt;=22,"สูงกว่าปกติ",IF('สรุปEQ 3 ด้าน (1)'!L23&gt;=15,"ปกติ",IF('สรุปEQ 3 ด้าน (1)'!L23&lt;=14,"ต่ำกว่าปกติ")))</f>
        <v>ต่ำกว่าปกติ</v>
      </c>
      <c r="M23" s="24"/>
    </row>
    <row r="24" spans="1:13" x14ac:dyDescent="0.35">
      <c r="A24" s="23">
        <v>21</v>
      </c>
      <c r="B24" s="40" t="str">
        <f>'กรอกชื่อ-สกุลนักเรียน'!B23</f>
        <v>1/3</v>
      </c>
      <c r="C24" s="41" t="str">
        <f>'กรอกชื่อ-สกุลนักเรียน'!C23</f>
        <v>เด็กชายกฤตภูมิ  บุญพอ</v>
      </c>
      <c r="D24" s="26" t="str">
        <f>IF('สรุปEQ 3 ด้าน (1)'!D24&gt;=19,"สูงกว่าปกติ",IF('สรุปEQ 3 ด้าน (1)'!D24&gt;=13,"ปกติ",IF('สรุปEQ 3 ด้าน (1)'!D24&lt;=12,"ต่ำกว่าปกติ")))</f>
        <v>ปกติ</v>
      </c>
      <c r="E24" s="26" t="str">
        <f>IF('สรุปEQ 3 ด้าน (1)'!E24&gt;=22,"สูงกว่าปกติ",IF('สรุปEQ 3 ด้าน (1)'!E24&gt;=16,"ปกติ",IF('สรุปEQ 3 ด้าน (1)'!E24&lt;=15,"ต่ำกว่าปกติ")))</f>
        <v>ปกติ</v>
      </c>
      <c r="F24" s="26" t="str">
        <f>IF('สรุปEQ 3 ด้าน (1)'!F24&gt;=23,"สูงกว่าปกติ",IF('สรุปEQ 3 ด้าน (1)'!F24&gt;=17,"ปกติ",IF('สรุปEQ 3 ด้าน (1)'!F24&lt;=16,"ต่ำกว่าปกติ")))</f>
        <v>ปกติ</v>
      </c>
      <c r="G24" s="26" t="str">
        <f>IF('สรุปEQ 3 ด้าน (1)'!G24&gt;=21,"สูงกว่าปกติ",IF('สรุปEQ 3 ด้าน (1)'!G24&gt;=15,"ปกติ",IF('สรุปEQ 3 ด้าน (1)'!G24&lt;=14,"ต่ำกว่าปกติ")))</f>
        <v>สูงกว่าปกติ</v>
      </c>
      <c r="H24" s="26" t="str">
        <f>IF('สรุปEQ 3 ด้าน (1)'!H24&gt;=20,"สูงกว่าปกติ",IF('สรุปEQ 3 ด้าน (1)'!H24&gt;=14,"ปกติ",IF('สรุปEQ 3 ด้าน (1)'!H24&lt;=13,"ต่ำกว่าปกติ")))</f>
        <v>ปกติ</v>
      </c>
      <c r="I24" s="26" t="str">
        <f>IF('สรุปEQ 3 ด้าน (1)'!I24&gt;=21,"สูงกว่าปกติ",IF('สรุปEQ 3 ด้าน (1)'!I24&gt;=15,"ปกติ",IF('สรุปEQ 3 ด้าน (1)'!I24&lt;=14,"ต่ำกว่าปกติ")))</f>
        <v>ปกติ</v>
      </c>
      <c r="J24" s="26" t="str">
        <f>IF('สรุปEQ 3 ด้าน (1)'!J24&gt;=14,"สูงกว่าปกติ",IF('สรุปEQ 3 ด้าน (1)'!J24&gt;=9,"ปกติ",IF('สรุปEQ 3 ด้าน (1)'!J24&lt;=8,"ต่ำกว่าปกติ")))</f>
        <v>สูงกว่าปกติ</v>
      </c>
      <c r="K24" s="26" t="str">
        <f>IF('สรุปEQ 3 ด้าน (1)'!K24&gt;=23,"สูงกว่าปกติ",IF('สรุปEQ 3 ด้าน (1)'!K24&gt;=16,"ปกติ",IF('สรุปEQ 3 ด้าน (1)'!K24&lt;=15,"ต่ำกว่าปกติ")))</f>
        <v>ปกติ</v>
      </c>
      <c r="L24" s="26" t="str">
        <f>IF('สรุปEQ 3 ด้าน (1)'!L24&gt;=22,"สูงกว่าปกติ",IF('สรุปEQ 3 ด้าน (1)'!L24&gt;=15,"ปกติ",IF('สรุปEQ 3 ด้าน (1)'!L24&lt;=14,"ต่ำกว่าปกติ")))</f>
        <v>ปกติ</v>
      </c>
      <c r="M24" s="24"/>
    </row>
    <row r="25" spans="1:13" x14ac:dyDescent="0.35">
      <c r="A25" s="23">
        <v>22</v>
      </c>
      <c r="B25" s="40" t="str">
        <f>'กรอกชื่อ-สกุลนักเรียน'!B24</f>
        <v>1/3</v>
      </c>
      <c r="C25" s="41" t="str">
        <f>'กรอกชื่อ-สกุลนักเรียน'!C24</f>
        <v>เด็กชายโขงเข้ม  นันนวล</v>
      </c>
      <c r="D25" s="26" t="str">
        <f>IF('สรุปEQ 3 ด้าน (1)'!D25&gt;=19,"สูงกว่าปกติ",IF('สรุปEQ 3 ด้าน (1)'!D25&gt;=13,"ปกติ",IF('สรุปEQ 3 ด้าน (1)'!D25&lt;=12,"ต่ำกว่าปกติ")))</f>
        <v>ปกติ</v>
      </c>
      <c r="E25" s="26" t="str">
        <f>IF('สรุปEQ 3 ด้าน (1)'!E25&gt;=22,"สูงกว่าปกติ",IF('สรุปEQ 3 ด้าน (1)'!E25&gt;=16,"ปกติ",IF('สรุปEQ 3 ด้าน (1)'!E25&lt;=15,"ต่ำกว่าปกติ")))</f>
        <v>ปกติ</v>
      </c>
      <c r="F25" s="26" t="str">
        <f>IF('สรุปEQ 3 ด้าน (1)'!F25&gt;=23,"สูงกว่าปกติ",IF('สรุปEQ 3 ด้าน (1)'!F25&gt;=17,"ปกติ",IF('สรุปEQ 3 ด้าน (1)'!F25&lt;=16,"ต่ำกว่าปกติ")))</f>
        <v>ปกติ</v>
      </c>
      <c r="G25" s="26" t="str">
        <f>IF('สรุปEQ 3 ด้าน (1)'!G25&gt;=21,"สูงกว่าปกติ",IF('สรุปEQ 3 ด้าน (1)'!G25&gt;=15,"ปกติ",IF('สรุปEQ 3 ด้าน (1)'!G25&lt;=14,"ต่ำกว่าปกติ")))</f>
        <v>ปกติ</v>
      </c>
      <c r="H25" s="26" t="str">
        <f>IF('สรุปEQ 3 ด้าน (1)'!H25&gt;=20,"สูงกว่าปกติ",IF('สรุปEQ 3 ด้าน (1)'!H25&gt;=14,"ปกติ",IF('สรุปEQ 3 ด้าน (1)'!H25&lt;=13,"ต่ำกว่าปกติ")))</f>
        <v>ปกติ</v>
      </c>
      <c r="I25" s="26" t="str">
        <f>IF('สรุปEQ 3 ด้าน (1)'!I25&gt;=21,"สูงกว่าปกติ",IF('สรุปEQ 3 ด้าน (1)'!I25&gt;=15,"ปกติ",IF('สรุปEQ 3 ด้าน (1)'!I25&lt;=14,"ต่ำกว่าปกติ")))</f>
        <v>ปกติ</v>
      </c>
      <c r="J25" s="26" t="str">
        <f>IF('สรุปEQ 3 ด้าน (1)'!J25&gt;=14,"สูงกว่าปกติ",IF('สรุปEQ 3 ด้าน (1)'!J25&gt;=9,"ปกติ",IF('สรุปEQ 3 ด้าน (1)'!J25&lt;=8,"ต่ำกว่าปกติ")))</f>
        <v>ปกติ</v>
      </c>
      <c r="K25" s="26" t="str">
        <f>IF('สรุปEQ 3 ด้าน (1)'!K25&gt;=23,"สูงกว่าปกติ",IF('สรุปEQ 3 ด้าน (1)'!K25&gt;=16,"ปกติ",IF('สรุปEQ 3 ด้าน (1)'!K25&lt;=15,"ต่ำกว่าปกติ")))</f>
        <v>ปกติ</v>
      </c>
      <c r="L25" s="26" t="str">
        <f>IF('สรุปEQ 3 ด้าน (1)'!L25&gt;=22,"สูงกว่าปกติ",IF('สรุปEQ 3 ด้าน (1)'!L25&gt;=15,"ปกติ",IF('สรุปEQ 3 ด้าน (1)'!L25&lt;=14,"ต่ำกว่าปกติ")))</f>
        <v>ต่ำกว่าปกติ</v>
      </c>
      <c r="M25" s="24"/>
    </row>
    <row r="26" spans="1:13" x14ac:dyDescent="0.35">
      <c r="A26" s="23"/>
      <c r="B26" s="40"/>
      <c r="C26" s="41"/>
      <c r="D26" s="26"/>
      <c r="E26" s="26"/>
      <c r="F26" s="26"/>
      <c r="G26" s="26"/>
      <c r="H26" s="26"/>
      <c r="I26" s="26"/>
      <c r="J26" s="26"/>
      <c r="K26" s="26"/>
      <c r="L26" s="26"/>
      <c r="M26" s="24"/>
    </row>
    <row r="27" spans="1:13" x14ac:dyDescent="0.35">
      <c r="A27" s="23"/>
      <c r="B27" s="40"/>
      <c r="C27" s="41"/>
      <c r="D27" s="26"/>
      <c r="E27" s="26"/>
      <c r="F27" s="26"/>
      <c r="G27" s="26"/>
      <c r="H27" s="26"/>
      <c r="I27" s="26"/>
      <c r="J27" s="26"/>
      <c r="K27" s="26"/>
      <c r="L27" s="26"/>
      <c r="M27" s="24"/>
    </row>
    <row r="28" spans="1:13" x14ac:dyDescent="0.35">
      <c r="A28" s="23"/>
      <c r="B28" s="40"/>
      <c r="C28" s="41"/>
      <c r="D28" s="26"/>
      <c r="E28" s="26"/>
      <c r="F28" s="26"/>
      <c r="G28" s="26"/>
      <c r="H28" s="26"/>
      <c r="I28" s="26"/>
      <c r="J28" s="26"/>
      <c r="K28" s="26"/>
      <c r="L28" s="26"/>
      <c r="M28" s="24"/>
    </row>
    <row r="29" spans="1:13" x14ac:dyDescent="0.35">
      <c r="A29" s="23"/>
      <c r="B29" s="40"/>
      <c r="C29" s="41"/>
      <c r="D29" s="26"/>
      <c r="E29" s="26"/>
      <c r="F29" s="26"/>
      <c r="G29" s="26"/>
      <c r="H29" s="26"/>
      <c r="I29" s="26"/>
      <c r="J29" s="26"/>
      <c r="K29" s="26"/>
      <c r="L29" s="26"/>
      <c r="M29" s="24"/>
    </row>
    <row r="30" spans="1:13" x14ac:dyDescent="0.35">
      <c r="A30" s="23"/>
      <c r="B30" s="40"/>
      <c r="C30" s="41"/>
      <c r="D30" s="26"/>
      <c r="E30" s="26"/>
      <c r="F30" s="26"/>
      <c r="G30" s="26"/>
      <c r="H30" s="26"/>
      <c r="I30" s="26"/>
      <c r="J30" s="26"/>
      <c r="K30" s="26"/>
      <c r="L30" s="26"/>
      <c r="M30" s="24"/>
    </row>
    <row r="31" spans="1:13" x14ac:dyDescent="0.35">
      <c r="A31" s="23"/>
      <c r="B31" s="40"/>
      <c r="C31" s="41"/>
      <c r="D31" s="26"/>
      <c r="E31" s="26"/>
      <c r="F31" s="26"/>
      <c r="G31" s="26"/>
      <c r="H31" s="26"/>
      <c r="I31" s="26"/>
      <c r="J31" s="26"/>
      <c r="K31" s="26"/>
      <c r="L31" s="26"/>
      <c r="M31" s="24"/>
    </row>
    <row r="32" spans="1:13" x14ac:dyDescent="0.35">
      <c r="A32" s="23"/>
      <c r="B32" s="40"/>
      <c r="C32" s="41"/>
      <c r="D32" s="26"/>
      <c r="E32" s="26"/>
      <c r="F32" s="26"/>
      <c r="G32" s="26"/>
      <c r="H32" s="26"/>
      <c r="I32" s="26"/>
      <c r="J32" s="26"/>
      <c r="K32" s="26"/>
      <c r="L32" s="26"/>
      <c r="M32" s="24"/>
    </row>
    <row r="33" spans="1:13" x14ac:dyDescent="0.35">
      <c r="A33" s="23"/>
      <c r="B33" s="40"/>
      <c r="C33" s="41"/>
      <c r="D33" s="26"/>
      <c r="E33" s="26"/>
      <c r="F33" s="26"/>
      <c r="G33" s="26"/>
      <c r="H33" s="26"/>
      <c r="I33" s="26"/>
      <c r="J33" s="26"/>
      <c r="K33" s="26"/>
      <c r="L33" s="26"/>
      <c r="M33" s="24"/>
    </row>
    <row r="34" spans="1:13" x14ac:dyDescent="0.35">
      <c r="A34" s="23"/>
      <c r="B34" s="40"/>
      <c r="C34" s="41"/>
      <c r="D34" s="26"/>
      <c r="E34" s="26"/>
      <c r="F34" s="26"/>
      <c r="G34" s="26"/>
      <c r="H34" s="26"/>
      <c r="I34" s="26"/>
      <c r="J34" s="26"/>
      <c r="K34" s="26"/>
      <c r="L34" s="26"/>
      <c r="M34" s="24"/>
    </row>
    <row r="35" spans="1:13" x14ac:dyDescent="0.35">
      <c r="A35" s="23"/>
      <c r="B35" s="40"/>
      <c r="C35" s="41"/>
      <c r="D35" s="26"/>
      <c r="E35" s="26"/>
      <c r="F35" s="26"/>
      <c r="G35" s="26"/>
      <c r="H35" s="26"/>
      <c r="I35" s="26"/>
      <c r="J35" s="26"/>
      <c r="K35" s="26"/>
      <c r="L35" s="26"/>
      <c r="M35" s="24"/>
    </row>
    <row r="36" spans="1:13" x14ac:dyDescent="0.35">
      <c r="A36" s="23"/>
      <c r="B36" s="40"/>
      <c r="C36" s="41"/>
      <c r="D36" s="26"/>
      <c r="E36" s="26"/>
      <c r="F36" s="26"/>
      <c r="G36" s="26"/>
      <c r="H36" s="26"/>
      <c r="I36" s="26"/>
      <c r="J36" s="26"/>
      <c r="K36" s="26"/>
      <c r="L36" s="26"/>
      <c r="M36" s="24"/>
    </row>
    <row r="37" spans="1:13" x14ac:dyDescent="0.35">
      <c r="A37" s="23"/>
      <c r="B37" s="40"/>
      <c r="C37" s="41"/>
      <c r="D37" s="26"/>
      <c r="E37" s="26"/>
      <c r="F37" s="26"/>
      <c r="G37" s="26"/>
      <c r="H37" s="26"/>
      <c r="I37" s="26"/>
      <c r="J37" s="26"/>
      <c r="K37" s="26"/>
      <c r="L37" s="26"/>
      <c r="M37" s="24"/>
    </row>
    <row r="38" spans="1:13" x14ac:dyDescent="0.35">
      <c r="A38" s="23"/>
      <c r="B38" s="40"/>
      <c r="C38" s="41"/>
      <c r="D38" s="26"/>
      <c r="E38" s="26"/>
      <c r="F38" s="26"/>
      <c r="G38" s="26"/>
      <c r="H38" s="26"/>
      <c r="I38" s="26"/>
      <c r="J38" s="26"/>
      <c r="K38" s="26"/>
      <c r="L38" s="26"/>
      <c r="M38" s="24"/>
    </row>
    <row r="39" spans="1:13" x14ac:dyDescent="0.35">
      <c r="A39" s="23"/>
      <c r="B39" s="40"/>
      <c r="C39" s="41"/>
      <c r="D39" s="26"/>
      <c r="E39" s="26"/>
      <c r="F39" s="26"/>
      <c r="G39" s="26"/>
      <c r="H39" s="26"/>
      <c r="I39" s="26"/>
      <c r="J39" s="26"/>
      <c r="K39" s="26"/>
      <c r="L39" s="26"/>
      <c r="M39" s="24"/>
    </row>
    <row r="40" spans="1:13" x14ac:dyDescent="0.35">
      <c r="A40" s="23"/>
      <c r="B40" s="40"/>
      <c r="C40" s="41"/>
      <c r="D40" s="26"/>
      <c r="E40" s="26"/>
      <c r="F40" s="26"/>
      <c r="G40" s="26"/>
      <c r="H40" s="26"/>
      <c r="I40" s="26"/>
      <c r="J40" s="26"/>
      <c r="K40" s="26"/>
      <c r="L40" s="26"/>
      <c r="M40" s="24"/>
    </row>
    <row r="41" spans="1:13" x14ac:dyDescent="0.35">
      <c r="A41" s="23"/>
      <c r="B41" s="40"/>
      <c r="C41" s="41"/>
      <c r="D41" s="26"/>
      <c r="E41" s="26"/>
      <c r="F41" s="26"/>
      <c r="G41" s="26"/>
      <c r="H41" s="26"/>
      <c r="I41" s="26"/>
      <c r="J41" s="26"/>
      <c r="K41" s="26"/>
      <c r="L41" s="26"/>
      <c r="M41" s="24"/>
    </row>
    <row r="42" spans="1:13" x14ac:dyDescent="0.35">
      <c r="A42" s="23"/>
      <c r="B42" s="40"/>
      <c r="C42" s="41"/>
      <c r="D42" s="26"/>
      <c r="E42" s="26"/>
      <c r="F42" s="26"/>
      <c r="G42" s="26"/>
      <c r="H42" s="26"/>
      <c r="I42" s="26"/>
      <c r="J42" s="26"/>
      <c r="K42" s="26"/>
      <c r="L42" s="26"/>
      <c r="M42" s="24"/>
    </row>
    <row r="43" spans="1:13" x14ac:dyDescent="0.35">
      <c r="A43" s="23"/>
      <c r="B43" s="40"/>
      <c r="C43" s="41"/>
      <c r="D43" s="26"/>
      <c r="E43" s="26"/>
      <c r="F43" s="26"/>
      <c r="G43" s="26"/>
      <c r="H43" s="26"/>
      <c r="I43" s="26"/>
      <c r="J43" s="26"/>
      <c r="K43" s="26"/>
      <c r="L43" s="26"/>
      <c r="M43" s="24"/>
    </row>
    <row r="44" spans="1:13" x14ac:dyDescent="0.35">
      <c r="A44" s="23"/>
      <c r="B44" s="40"/>
      <c r="C44" s="41"/>
      <c r="D44" s="26"/>
      <c r="E44" s="26"/>
      <c r="F44" s="26"/>
      <c r="G44" s="26"/>
      <c r="H44" s="26"/>
      <c r="I44" s="26"/>
      <c r="J44" s="26"/>
      <c r="K44" s="26"/>
      <c r="L44" s="26"/>
      <c r="M44" s="24"/>
    </row>
    <row r="45" spans="1:13" x14ac:dyDescent="0.35">
      <c r="A45" s="23"/>
      <c r="B45" s="40"/>
      <c r="C45" s="41"/>
      <c r="D45" s="26"/>
      <c r="E45" s="26"/>
      <c r="F45" s="26"/>
      <c r="G45" s="26"/>
      <c r="H45" s="26"/>
      <c r="I45" s="26"/>
      <c r="J45" s="26"/>
      <c r="K45" s="26"/>
      <c r="L45" s="26"/>
      <c r="M45" s="24"/>
    </row>
    <row r="46" spans="1:13" x14ac:dyDescent="0.35">
      <c r="A46" s="23"/>
      <c r="B46" s="40"/>
      <c r="C46" s="41"/>
      <c r="D46" s="26"/>
      <c r="E46" s="26"/>
      <c r="F46" s="26"/>
      <c r="G46" s="26"/>
      <c r="H46" s="26"/>
      <c r="I46" s="26"/>
      <c r="J46" s="26"/>
      <c r="K46" s="26"/>
      <c r="L46" s="26"/>
      <c r="M46" s="24"/>
    </row>
    <row r="47" spans="1:13" x14ac:dyDescent="0.35">
      <c r="A47" s="23"/>
      <c r="B47" s="40"/>
      <c r="C47" s="41"/>
      <c r="D47" s="26"/>
      <c r="E47" s="26"/>
      <c r="F47" s="26"/>
      <c r="G47" s="26"/>
      <c r="H47" s="26"/>
      <c r="I47" s="26"/>
      <c r="J47" s="26"/>
      <c r="K47" s="26"/>
      <c r="L47" s="26"/>
      <c r="M47" s="24"/>
    </row>
    <row r="48" spans="1:13" x14ac:dyDescent="0.35">
      <c r="A48" s="23"/>
      <c r="B48" s="40"/>
      <c r="C48" s="41"/>
      <c r="D48" s="26"/>
      <c r="E48" s="26"/>
      <c r="F48" s="26"/>
      <c r="G48" s="26"/>
      <c r="H48" s="26"/>
      <c r="I48" s="26"/>
      <c r="J48" s="26"/>
      <c r="K48" s="26"/>
      <c r="L48" s="26"/>
      <c r="M48" s="24"/>
    </row>
    <row r="49" spans="1:13" x14ac:dyDescent="0.35">
      <c r="A49" s="23"/>
      <c r="B49" s="40"/>
      <c r="C49" s="41"/>
      <c r="D49" s="26"/>
      <c r="E49" s="26"/>
      <c r="F49" s="26"/>
      <c r="G49" s="26"/>
      <c r="H49" s="26"/>
      <c r="I49" s="26"/>
      <c r="J49" s="26"/>
      <c r="K49" s="26"/>
      <c r="L49" s="26"/>
      <c r="M49" s="24"/>
    </row>
    <row r="50" spans="1:13" x14ac:dyDescent="0.35">
      <c r="A50" s="23"/>
      <c r="B50" s="40"/>
      <c r="C50" s="41"/>
      <c r="D50" s="26"/>
      <c r="E50" s="26"/>
      <c r="F50" s="26"/>
      <c r="G50" s="26"/>
      <c r="H50" s="26"/>
      <c r="I50" s="26"/>
      <c r="J50" s="26"/>
      <c r="K50" s="26"/>
      <c r="L50" s="26"/>
      <c r="M50" s="24"/>
    </row>
    <row r="51" spans="1:13" x14ac:dyDescent="0.35">
      <c r="A51" s="23"/>
      <c r="B51" s="40"/>
      <c r="C51" s="41"/>
      <c r="D51" s="26"/>
      <c r="E51" s="26"/>
      <c r="F51" s="26"/>
      <c r="G51" s="26"/>
      <c r="H51" s="26"/>
      <c r="I51" s="26"/>
      <c r="J51" s="26"/>
      <c r="K51" s="26"/>
      <c r="L51" s="26"/>
      <c r="M51" s="24"/>
    </row>
    <row r="52" spans="1:13" x14ac:dyDescent="0.35">
      <c r="A52" s="23"/>
      <c r="B52" s="40"/>
      <c r="C52" s="41"/>
      <c r="D52" s="26"/>
      <c r="E52" s="26"/>
      <c r="F52" s="26"/>
      <c r="G52" s="26"/>
      <c r="H52" s="26"/>
      <c r="I52" s="26"/>
      <c r="J52" s="26"/>
      <c r="K52" s="26"/>
      <c r="L52" s="26"/>
      <c r="M52" s="24"/>
    </row>
    <row r="53" spans="1:13" x14ac:dyDescent="0.35">
      <c r="A53" s="23"/>
      <c r="B53" s="40"/>
      <c r="C53" s="41"/>
      <c r="D53" s="26"/>
      <c r="E53" s="26"/>
      <c r="F53" s="26"/>
      <c r="G53" s="26"/>
      <c r="H53" s="26"/>
      <c r="I53" s="26"/>
      <c r="J53" s="26"/>
      <c r="K53" s="26"/>
      <c r="L53" s="26"/>
      <c r="M53" s="24"/>
    </row>
  </sheetData>
  <mergeCells count="8">
    <mergeCell ref="A1:M1"/>
    <mergeCell ref="A2:A3"/>
    <mergeCell ref="B2:B3"/>
    <mergeCell ref="C2:C3"/>
    <mergeCell ref="D2:F2"/>
    <mergeCell ref="G2:I2"/>
    <mergeCell ref="J2:L2"/>
    <mergeCell ref="M2:M3"/>
  </mergeCells>
  <pageMargins left="0.70866141732283472" right="0.39370078740157483" top="0.74803149606299213" bottom="0.74803149606299213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Layout" zoomScaleNormal="100" workbookViewId="0">
      <selection activeCell="A2" sqref="A2:K2"/>
    </sheetView>
  </sheetViews>
  <sheetFormatPr defaultColWidth="9" defaultRowHeight="15" x14ac:dyDescent="0.25"/>
  <cols>
    <col min="1" max="1" width="21.375" style="1" customWidth="1"/>
    <col min="2" max="10" width="8.875" style="1" customWidth="1"/>
    <col min="11" max="11" width="14" style="1" customWidth="1"/>
    <col min="12" max="16384" width="9" style="1"/>
  </cols>
  <sheetData>
    <row r="1" spans="1:11" ht="21" x14ac:dyDescent="0.35">
      <c r="A1" s="79" t="s">
        <v>12</v>
      </c>
      <c r="B1" s="79"/>
      <c r="C1" s="79"/>
      <c r="D1" s="79"/>
      <c r="E1" s="79"/>
      <c r="F1" s="79"/>
      <c r="G1" s="79"/>
      <c r="H1" s="79"/>
      <c r="I1" s="79" t="s">
        <v>29</v>
      </c>
      <c r="J1" s="79"/>
      <c r="K1" s="33" t="str">
        <f>'กรอกชื่อ-สกุลนักเรียน'!B3</f>
        <v>1/3</v>
      </c>
    </row>
    <row r="2" spans="1:11" ht="21.75" thickBot="1" x14ac:dyDescent="0.4">
      <c r="A2" s="83" t="s">
        <v>65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1.75" thickBot="1" x14ac:dyDescent="0.4">
      <c r="A3" s="81" t="s">
        <v>15</v>
      </c>
      <c r="B3" s="80" t="s">
        <v>8</v>
      </c>
      <c r="C3" s="80"/>
      <c r="D3" s="80"/>
      <c r="E3" s="80" t="s">
        <v>9</v>
      </c>
      <c r="F3" s="80"/>
      <c r="G3" s="80"/>
      <c r="H3" s="80" t="s">
        <v>10</v>
      </c>
      <c r="I3" s="80"/>
      <c r="J3" s="80"/>
      <c r="K3" s="84" t="s">
        <v>11</v>
      </c>
    </row>
    <row r="4" spans="1:11" ht="21.75" thickBot="1" x14ac:dyDescent="0.4">
      <c r="A4" s="82"/>
      <c r="B4" s="29">
        <v>1.1000000000000001</v>
      </c>
      <c r="C4" s="29">
        <v>1.2</v>
      </c>
      <c r="D4" s="29">
        <v>1.3</v>
      </c>
      <c r="E4" s="29">
        <v>2.1</v>
      </c>
      <c r="F4" s="29">
        <v>2.2000000000000002</v>
      </c>
      <c r="G4" s="29">
        <v>2.2999999999999998</v>
      </c>
      <c r="H4" s="29">
        <v>3.1</v>
      </c>
      <c r="I4" s="29">
        <v>3.2</v>
      </c>
      <c r="J4" s="29">
        <v>3.3</v>
      </c>
      <c r="K4" s="84"/>
    </row>
    <row r="5" spans="1:11" ht="21.75" thickBot="1" x14ac:dyDescent="0.4">
      <c r="A5" s="28" t="s">
        <v>16</v>
      </c>
      <c r="B5" s="28">
        <f>COUNTIF('สรุปEQ 3 ด้าน (2)'!D4:D53,"ต่ำกว่าปกติ")</f>
        <v>2</v>
      </c>
      <c r="C5" s="28">
        <f>COUNTIF('สรุปEQ 3 ด้าน (2)'!E4:E53,"ต่ำกว่าปกติ")</f>
        <v>4</v>
      </c>
      <c r="D5" s="28">
        <f>COUNTIF('สรุปEQ 3 ด้าน (2)'!F4:F53,"ต่ำกว่าปกติ")</f>
        <v>8</v>
      </c>
      <c r="E5" s="28">
        <f>COUNTIF('สรุปEQ 3 ด้าน (2)'!G4:G53,"ต่ำกว่าปกติ")</f>
        <v>5</v>
      </c>
      <c r="F5" s="28">
        <f>COUNTIF('สรุปEQ 3 ด้าน (2)'!H4:H53,"ต่ำกว่าปกติ")</f>
        <v>2</v>
      </c>
      <c r="G5" s="28">
        <f>COUNTIF('สรุปEQ 3 ด้าน (2)'!I4:I53,"ต่ำกว่าปกติ")</f>
        <v>5</v>
      </c>
      <c r="H5" s="28">
        <f>COUNTIF('สรุปEQ 3 ด้าน (2)'!J4:J53,"ต่ำกว่าปกติ")</f>
        <v>5</v>
      </c>
      <c r="I5" s="28">
        <f>COUNTIF('สรุปEQ 3 ด้าน (2)'!K4:K53,"ต่ำกว่าปกติ")</f>
        <v>6</v>
      </c>
      <c r="J5" s="28">
        <f>COUNTIF('สรุปEQ 3 ด้าน (2)'!L4:L53,"ต่ำกว่าปกติ")</f>
        <v>6</v>
      </c>
      <c r="K5" s="28"/>
    </row>
    <row r="6" spans="1:11" ht="21.75" thickBot="1" x14ac:dyDescent="0.4">
      <c r="A6" s="28" t="s">
        <v>17</v>
      </c>
      <c r="B6" s="28">
        <f>COUNTIF('สรุปEQ 3 ด้าน (2)'!D4:D53,"ปกติ")</f>
        <v>16</v>
      </c>
      <c r="C6" s="28">
        <f>COUNTIF('สรุปEQ 3 ด้าน (2)'!E4:E53,"ปกติ")</f>
        <v>18</v>
      </c>
      <c r="D6" s="28">
        <f>COUNTIF('สรุปEQ 3 ด้าน (2)'!F4:F53,"ปกติ")</f>
        <v>11</v>
      </c>
      <c r="E6" s="28">
        <f>COUNTIF('สรุปEQ 3 ด้าน (2)'!G4:G53,"ปกติ")</f>
        <v>10</v>
      </c>
      <c r="F6" s="28">
        <f>COUNTIF('สรุปEQ 3 ด้าน (2)'!H4:H53,"ปกติ")</f>
        <v>17</v>
      </c>
      <c r="G6" s="28">
        <f>COUNTIF('สรุปEQ 3 ด้าน (2)'!I4:I53,"ปกติ")</f>
        <v>17</v>
      </c>
      <c r="H6" s="28">
        <f>COUNTIF('สรุปEQ 3 ด้าน (2)'!J4:J53,"ปกติ")</f>
        <v>11</v>
      </c>
      <c r="I6" s="28">
        <f>COUNTIF('สรุปEQ 3 ด้าน (2)'!K4:K53,"ปกติ")</f>
        <v>10</v>
      </c>
      <c r="J6" s="28">
        <f>COUNTIF('สรุปEQ 3 ด้าน (2)'!L4:L53,"ปกติ")</f>
        <v>16</v>
      </c>
      <c r="K6" s="28"/>
    </row>
    <row r="7" spans="1:11" ht="21.75" thickBot="1" x14ac:dyDescent="0.4">
      <c r="A7" s="28" t="s">
        <v>18</v>
      </c>
      <c r="B7" s="28">
        <f>COUNTIF('สรุปEQ 3 ด้าน (2)'!D4:D53,"สูงกว่าปกติ")</f>
        <v>4</v>
      </c>
      <c r="C7" s="28">
        <f>COUNTIF('สรุปEQ 3 ด้าน (2)'!E4:E53,"สูงกว่าปกติ")</f>
        <v>0</v>
      </c>
      <c r="D7" s="28">
        <f>COUNTIF('สรุปEQ 3 ด้าน (2)'!F4:F53,"สูงกว่าปกติ")</f>
        <v>3</v>
      </c>
      <c r="E7" s="28">
        <f>COUNTIF('สรุปEQ 3 ด้าน (2)'!G4:G53,"สูงกว่าปกติ")</f>
        <v>7</v>
      </c>
      <c r="F7" s="28">
        <f>COUNTIF('สรุปEQ 3 ด้าน (2)'!H4:H53,"สูงกว่าปกติ")</f>
        <v>3</v>
      </c>
      <c r="G7" s="28">
        <f>COUNTIF('สรุปEQ 3 ด้าน (2)'!I4:I53,"สูงกว่าปกติ")</f>
        <v>0</v>
      </c>
      <c r="H7" s="28">
        <f>COUNTIF('สรุปEQ 3 ด้าน (2)'!J4:J53,"สูงกว่าปกติ")</f>
        <v>6</v>
      </c>
      <c r="I7" s="28">
        <f>COUNTIF('สรุปEQ 3 ด้าน (2)'!K4:K53,"สูงกว่าปกติ")</f>
        <v>6</v>
      </c>
      <c r="J7" s="28">
        <f>COUNTIF('สรุปEQ 3 ด้าน (2)'!L4:L53,"สูงกว่าปกติ")</f>
        <v>0</v>
      </c>
      <c r="K7" s="28"/>
    </row>
    <row r="8" spans="1:11" ht="21.75" thickBot="1" x14ac:dyDescent="0.4">
      <c r="A8" s="29" t="s">
        <v>26</v>
      </c>
      <c r="B8" s="29">
        <f>B5+B6+B7</f>
        <v>22</v>
      </c>
      <c r="C8" s="29">
        <f t="shared" ref="C8:J8" si="0">C5+C6+C7</f>
        <v>22</v>
      </c>
      <c r="D8" s="29">
        <f t="shared" si="0"/>
        <v>22</v>
      </c>
      <c r="E8" s="29">
        <f t="shared" si="0"/>
        <v>22</v>
      </c>
      <c r="F8" s="29">
        <f t="shared" si="0"/>
        <v>22</v>
      </c>
      <c r="G8" s="29">
        <f t="shared" si="0"/>
        <v>22</v>
      </c>
      <c r="H8" s="29">
        <f t="shared" si="0"/>
        <v>22</v>
      </c>
      <c r="I8" s="29">
        <f t="shared" si="0"/>
        <v>22</v>
      </c>
      <c r="J8" s="29">
        <f t="shared" si="0"/>
        <v>22</v>
      </c>
      <c r="K8" s="29"/>
    </row>
    <row r="9" spans="1:11" ht="21" x14ac:dyDescent="0.3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21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21" x14ac:dyDescent="0.3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24" thickBot="1" x14ac:dyDescent="0.4">
      <c r="A12" s="78" t="s">
        <v>19</v>
      </c>
      <c r="B12" s="78"/>
      <c r="C12" s="78"/>
      <c r="D12" s="78"/>
      <c r="E12" s="27"/>
      <c r="F12" s="27"/>
      <c r="G12" s="27"/>
      <c r="H12" s="27"/>
      <c r="I12" s="27"/>
      <c r="J12" s="27"/>
      <c r="K12" s="27"/>
    </row>
    <row r="13" spans="1:11" ht="21.75" thickBot="1" x14ac:dyDescent="0.4">
      <c r="A13" s="77" t="s">
        <v>25</v>
      </c>
      <c r="B13" s="16" t="s">
        <v>21</v>
      </c>
      <c r="C13" s="16" t="s">
        <v>14</v>
      </c>
      <c r="D13" s="16" t="s">
        <v>22</v>
      </c>
      <c r="E13" s="2"/>
      <c r="F13" s="2"/>
      <c r="G13" s="2"/>
      <c r="H13" s="2"/>
      <c r="I13" s="2"/>
      <c r="J13" s="2"/>
      <c r="K13" s="2"/>
    </row>
    <row r="14" spans="1:11" ht="21.75" thickBot="1" x14ac:dyDescent="0.4">
      <c r="A14" s="77"/>
      <c r="B14" s="30" t="s">
        <v>20</v>
      </c>
      <c r="C14" s="30" t="s">
        <v>23</v>
      </c>
      <c r="D14" s="30" t="s">
        <v>24</v>
      </c>
      <c r="E14" s="2"/>
      <c r="F14" s="2"/>
      <c r="G14" s="2"/>
      <c r="H14" s="2"/>
      <c r="I14" s="2"/>
      <c r="J14" s="2"/>
      <c r="K14" s="2"/>
    </row>
    <row r="15" spans="1:11" ht="21.75" thickBot="1" x14ac:dyDescent="0.4">
      <c r="A15" s="32">
        <f>'สรุป EQ รายห้อง'!B8</f>
        <v>22</v>
      </c>
      <c r="B15" s="31">
        <f>COUNTIF('สรุปEQ 3 ด้าน (1)'!N4:N53,"B")</f>
        <v>7</v>
      </c>
      <c r="C15" s="31">
        <f>COUNTIF('สรุปEQ 3 ด้าน (1)'!N4:N53,"A")</f>
        <v>10</v>
      </c>
      <c r="D15" s="31">
        <f>COUNTIF('สรุปEQ 3 ด้าน (1)'!N4:N53,"AA")</f>
        <v>5</v>
      </c>
      <c r="E15" s="2"/>
      <c r="F15" s="2"/>
      <c r="G15" s="2"/>
      <c r="H15" s="2"/>
      <c r="I15" s="2"/>
      <c r="J15" s="2"/>
      <c r="K15" s="2"/>
    </row>
    <row r="16" spans="1:11" ht="2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10">
    <mergeCell ref="A13:A14"/>
    <mergeCell ref="A12:D12"/>
    <mergeCell ref="A1:H1"/>
    <mergeCell ref="I1:J1"/>
    <mergeCell ref="E3:G3"/>
    <mergeCell ref="H3:J3"/>
    <mergeCell ref="A3:A4"/>
    <mergeCell ref="B3:D3"/>
    <mergeCell ref="A2:K2"/>
    <mergeCell ref="K3:K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คำชี้แจง</vt:lpstr>
      <vt:lpstr>กรอกชื่อ-สกุลนักเรียน</vt:lpstr>
      <vt:lpstr>กรอกEQ</vt:lpstr>
      <vt:lpstr>สรุปEQ 3 ด้าน (1)</vt:lpstr>
      <vt:lpstr>สรุปEQ 3 ด้าน (2)</vt:lpstr>
      <vt:lpstr>สรุป EQ รายห้อง</vt:lpstr>
      <vt:lpstr>'สรุปEQ 3 ด้าน (1)'!Print_Titles</vt:lpstr>
      <vt:lpstr>'สรุปEQ 3 ด้าน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 STUDIO</dc:creator>
  <cp:lastModifiedBy>Borpit</cp:lastModifiedBy>
  <cp:lastPrinted>2019-06-24T15:01:32Z</cp:lastPrinted>
  <dcterms:created xsi:type="dcterms:W3CDTF">2017-07-15T01:48:45Z</dcterms:created>
  <dcterms:modified xsi:type="dcterms:W3CDTF">2021-03-04T01:46:21Z</dcterms:modified>
</cp:coreProperties>
</file>